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#REF!</definedName>
    <definedName name="colmatage">'[3]prelevDIAT'!$Q$27:$Q$29</definedName>
    <definedName name="coloration">'[3]prelevDIAT'!$K$27:$K$30</definedName>
    <definedName name="Evenement">'[3]prelevDIAT'!$Q$21:$Q$24</definedName>
    <definedName name="facies">'[3]prelevDIAT'!$K$21:$K$22</definedName>
    <definedName name="hydrologie">'[3]prelevDIAT'!$O$21:$O$24</definedName>
    <definedName name="limpidite">'[3]prelevDIAT'!$M$27:$M$30</definedName>
    <definedName name="maliste">#REF!</definedName>
    <definedName name="maliste3">#REF!</definedName>
    <definedName name="materiel">'[3]prelevDIAT'!$M$12:$M$13</definedName>
    <definedName name="ombrage">'[3]prelevDIAT'!$O$27:$O$30</definedName>
    <definedName name="périphyton">#REF!</definedName>
    <definedName name="preleveur">'[3]prelevDIAT'!$K$12:$K$16</definedName>
    <definedName name="question">'[3]prelevDIAT'!$O$12:$O$13</definedName>
    <definedName name="support">'[3]prelevDIAT'!$Q$12:$Q$15</definedName>
    <definedName name="vitesses">'[3]prelevDIAT'!$M$21:$M$24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<sst xmlns="http://schemas.openxmlformats.org/spreadsheetml/2006/main" count="344" uniqueCount="242">
  <si>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</si>
  <si>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</si>
  <si>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</si>
  <si>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</si>
  <si>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</si>
  <si>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</si>
  <si>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</si>
  <si>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</si>
  <si>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</si>
  <si>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</si>
  <si>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</si>
  <si>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</si>
  <si>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</si>
  <si>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</si>
  <si>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</si>
  <si>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</si>
  <si>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</si>
  <si>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</si>
  <si>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</si>
  <si>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</si>
  <si>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</si>
  <si>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</si>
  <si>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</si>
  <si>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</si>
  <si>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</si>
  <si>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</si>
  <si>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</si>
  <si>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</si>
  <si>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</si>
  <si>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</si>
  <si>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</si>
  <si>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</si>
  <si>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</si>
  <si>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</si>
  <si>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</si>
  <si>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</si>
  <si>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</si>
  <si>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</si>
  <si>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</si>
  <si>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</si>
  <si>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</si>
  <si>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</si>
  <si>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</si>
  <si>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</si>
  <si>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</si>
  <si>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</si>
  <si>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</si>
  <si>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</si>
  <si>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</si>
  <si>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</si>
  <si>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</si>
  <si>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</si>
  <si>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</si>
  <si>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</si>
  <si>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</si>
  <si>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</si>
  <si>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</si>
  <si>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</si>
  <si>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</si>
  <si>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</si>
  <si>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</si>
  <si>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</si>
  <si>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</si>
  <si>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</si>
  <si>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</si>
  <si>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</si>
  <si>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</si>
  <si>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</si>
  <si>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</si>
  <si>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</si>
  <si>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</si>
  <si>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</si>
  <si>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</si>
  <si>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</si>
  <si>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</si>
  <si>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</si>
  <si>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</si>
  <si>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</si>
  <si>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</si>
  <si>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</si>
  <si>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</si>
  <si>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</si>
  <si>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</si>
  <si>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</si>
  <si>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</si>
  <si>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</si>
  <si>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</si>
  <si>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</si>
  <si>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</si>
  <si>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</si>
  <si>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</si>
  <si>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</si>
  <si>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</si>
  <si>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</si>
  <si>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</si>
  <si>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</si>
  <si>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</si>
  <si>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06182045</t>
  </si>
  <si>
    <t>LAMALOU</t>
  </si>
  <si>
    <t>ROUET</t>
  </si>
  <si>
    <t>34236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</si>
  <si>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</si>
  <si>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</si>
  <si>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</si>
  <si>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</si>
  <si>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</si>
  <si>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</si>
  <si>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</si>
  <si>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</si>
  <si>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</si>
  <si>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</si>
  <si>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</si>
  <si>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</si>
  <si>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</si>
  <si>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</si>
  <si>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</si>
  <si>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</si>
  <si>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</si>
  <si>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</si>
  <si>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</si>
  <si>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</si>
  <si>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</si>
  <si>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</si>
  <si>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</si>
  <si>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</si>
  <si>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</si>
  <si>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</si>
  <si>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</si>
  <si>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</si>
  <si>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</si>
  <si>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</si>
  <si>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</si>
  <si>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</si>
  <si>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</si>
  <si>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</si>
  <si>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</si>
  <si>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</si>
  <si>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</si>
  <si>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</si>
  <si>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</si>
  <si>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</si>
  <si>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</si>
  <si>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</si>
  <si>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</si>
  <si>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</si>
  <si>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</si>
  <si>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</si>
  <si>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</si>
  <si>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</si>
  <si>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</si>
  <si>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</si>
  <si>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</si>
  <si>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</si>
  <si>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</si>
  <si>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</si>
  <si>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</si>
  <si>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</si>
  <si>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</si>
  <si>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</si>
  <si>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</si>
  <si>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</si>
  <si>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</si>
  <si>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</si>
  <si>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</si>
  <si>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</si>
  <si>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</si>
  <si>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</si>
  <si>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</si>
  <si>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</si>
  <si>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</si>
  <si>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</si>
  <si>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</si>
  <si>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</si>
  <si>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</si>
  <si>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</si>
  <si>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</si>
  <si>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</si>
  <si>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</si>
  <si>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</si>
  <si>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</si>
  <si>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</si>
  <si>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</si>
  <si>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</si>
  <si>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</si>
  <si>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</si>
  <si>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</si>
  <si>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</si>
  <si>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</si>
  <si>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</si>
  <si>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</si>
  <si>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</si>
  <si>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</si>
  <si>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</si>
  <si>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</si>
  <si>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</si>
  <si>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</si>
  <si>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</si>
  <si>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</si>
  <si>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</si>
  <si>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</si>
  <si>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</si>
  <si>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</si>
  <si>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</si>
  <si>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</si>
  <si>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</si>
  <si>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</si>
  <si>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</si>
  <si>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</si>
  <si>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OCCITANIE</t>
  </si>
  <si>
    <t>Silo</t>
  </si>
  <si>
    <t>Goeridae</t>
  </si>
  <si>
    <t>Hydroptila</t>
  </si>
  <si>
    <t>Hydroptilidae</t>
  </si>
  <si>
    <t>Limnephilidae</t>
  </si>
  <si>
    <t>Polycentropodidae</t>
  </si>
  <si>
    <t>Rhyacophila</t>
  </si>
  <si>
    <t>Baetis lato-sensu</t>
  </si>
  <si>
    <t>Centroptilum</t>
  </si>
  <si>
    <t>Baetidae</t>
  </si>
  <si>
    <t>Gerris</t>
  </si>
  <si>
    <t>Elmis</t>
  </si>
  <si>
    <t>Riolus</t>
  </si>
  <si>
    <t>Chironomidae</t>
  </si>
  <si>
    <t>Empididae</t>
  </si>
  <si>
    <t>Boyeria</t>
  </si>
  <si>
    <t>Coenagrionidae</t>
  </si>
  <si>
    <t>Cordulegaster</t>
  </si>
  <si>
    <t>Gomphidae</t>
  </si>
  <si>
    <t>Sialis</t>
  </si>
  <si>
    <t>Gammarus</t>
  </si>
  <si>
    <t>Gammaridae</t>
  </si>
  <si>
    <t>Ostracodes</t>
  </si>
  <si>
    <t>Pisidium</t>
  </si>
  <si>
    <t>Ancylus</t>
  </si>
  <si>
    <t>Belgrandia</t>
  </si>
  <si>
    <t>Hydrobiidae</t>
  </si>
  <si>
    <t>Radix</t>
  </si>
  <si>
    <t>TRICLADIDA</t>
  </si>
  <si>
    <t>Dugesia</t>
  </si>
  <si>
    <t>OLIGOCHETES</t>
  </si>
  <si>
    <t>HYDRACARIENS</t>
  </si>
  <si>
    <t>HYDROZOAIRES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</si>
</sst>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5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1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82045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IBMR-2017\06182045_macrophyt_descrsta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G2">
            <v>42894</v>
          </cell>
          <cell r="I2">
            <v>764246</v>
          </cell>
          <cell r="J2">
            <v>6303189</v>
          </cell>
        </row>
        <row r="4">
          <cell r="C4">
            <v>6</v>
          </cell>
          <cell r="D4">
            <v>100</v>
          </cell>
          <cell r="E4">
            <v>5.2</v>
          </cell>
          <cell r="I4">
            <v>764251</v>
          </cell>
          <cell r="J4">
            <v>6303104</v>
          </cell>
        </row>
        <row r="8">
          <cell r="E8">
            <v>47</v>
          </cell>
          <cell r="AO8" t="str">
            <v>dominant (D)</v>
          </cell>
          <cell r="BD8" t="str">
            <v>S28</v>
          </cell>
        </row>
        <row r="9">
          <cell r="E9">
            <v>7</v>
          </cell>
          <cell r="AO9" t="str">
            <v>dominant (D)</v>
          </cell>
          <cell r="BD9" t="str">
            <v>S24</v>
          </cell>
        </row>
        <row r="10">
          <cell r="AO10" t="str">
            <v/>
          </cell>
          <cell r="BD10" t="str">
            <v>S30</v>
          </cell>
        </row>
        <row r="11">
          <cell r="E11">
            <v>2</v>
          </cell>
          <cell r="AO11" t="str">
            <v>marginal représentatif (M)</v>
          </cell>
          <cell r="BD11" t="str">
            <v>S29</v>
          </cell>
        </row>
        <row r="12">
          <cell r="E12">
            <v>4</v>
          </cell>
          <cell r="AO12" t="str">
            <v>marginal représentatif (M)</v>
          </cell>
          <cell r="BD12" t="str">
            <v>S1</v>
          </cell>
        </row>
        <row r="13">
          <cell r="E13">
            <v>1</v>
          </cell>
          <cell r="AO13" t="str">
            <v>marginal représentatif (M)</v>
          </cell>
          <cell r="BD13" t="str">
            <v>S2</v>
          </cell>
        </row>
        <row r="14">
          <cell r="AO14" t="str">
            <v/>
          </cell>
          <cell r="BD14" t="str">
            <v>S10</v>
          </cell>
        </row>
        <row r="15">
          <cell r="E15">
            <v>12</v>
          </cell>
          <cell r="AO15" t="str">
            <v>dominant (D)</v>
          </cell>
          <cell r="BD15" t="str">
            <v>S18</v>
          </cell>
        </row>
        <row r="16">
          <cell r="AO16" t="str">
            <v/>
          </cell>
          <cell r="BD16" t="str">
            <v>S1</v>
          </cell>
        </row>
        <row r="17">
          <cell r="AO17" t="str">
            <v/>
          </cell>
          <cell r="BD17" t="str">
            <v>S1</v>
          </cell>
        </row>
        <row r="18">
          <cell r="E18">
            <v>25</v>
          </cell>
          <cell r="AO18" t="str">
            <v>dominant (D)</v>
          </cell>
          <cell r="BD18" t="str">
            <v>S1</v>
          </cell>
        </row>
        <row r="19">
          <cell r="E19">
            <v>2</v>
          </cell>
          <cell r="AO19" t="str">
            <v>marginal représentatif (M)</v>
          </cell>
          <cell r="BD19" t="str">
            <v>S18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N3</v>
          </cell>
        </row>
        <row r="25">
          <cell r="BD25" t="str">
            <v>N1</v>
          </cell>
        </row>
        <row r="26">
          <cell r="BD26" t="str">
            <v>N1</v>
          </cell>
        </row>
        <row r="27">
          <cell r="BD27" t="str">
            <v>N1</v>
          </cell>
        </row>
        <row r="28">
          <cell r="BD28" t="str">
            <v>N1</v>
          </cell>
        </row>
        <row r="29">
          <cell r="BD29" t="str">
            <v>N3</v>
          </cell>
        </row>
        <row r="30">
          <cell r="BD30" t="str">
            <v>N3</v>
          </cell>
        </row>
        <row r="31">
          <cell r="BD31" t="str">
            <v>N5</v>
          </cell>
        </row>
        <row r="32">
          <cell r="BD32" t="str">
            <v>N1</v>
          </cell>
        </row>
        <row r="33">
          <cell r="BD33" t="str">
            <v>N1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1">
      <selection activeCell="H88" sqref="H88:S120"/>
    </sheetView>
  </sheetViews>
  <sheetFormatPr defaultColWidth="11.421875" defaultRowHeight="12.75"/>
  <cols>
    <col min="1" max="4" width="24.140625" style="47" customWidth="1"/>
    <col min="5" max="5" width="22.140625" style="47" customWidth="1"/>
    <col min="6" max="6" width="24.8515625" style="37" customWidth="1"/>
    <col min="7" max="7" width="22.140625" style="37" customWidth="1"/>
    <col min="8" max="19" width="29.140625" style="47" customWidth="1"/>
    <col min="20" max="20" width="18.8515625" style="47" customWidth="1"/>
    <col min="21" max="21" width="16.7109375" style="47" customWidth="1"/>
    <col min="22" max="22" width="14.8515625" style="48" customWidth="1"/>
    <col min="23" max="23" width="13.57421875" style="48" customWidth="1"/>
    <col min="24" max="24" width="6.00390625" style="48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5.75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194</v>
      </c>
      <c r="C10" s="13"/>
      <c r="D10" s="13"/>
      <c r="E10" s="23"/>
      <c r="F10" s="24"/>
      <c r="G10" s="19"/>
      <c r="H10" s="25"/>
      <c r="I10" s="25"/>
      <c r="R10" s="20" t="s">
        <v>60</v>
      </c>
      <c r="S10" s="10"/>
      <c r="T10" s="10"/>
      <c r="U10" s="10"/>
      <c r="V10" s="10" t="s">
        <v>61</v>
      </c>
      <c r="W10" s="10"/>
      <c r="X10" s="10"/>
      <c r="Y10" s="11"/>
    </row>
    <row r="11" spans="1:25" s="3" customFormat="1" ht="12.75" customHeight="1">
      <c r="A11" s="22" t="s">
        <v>62</v>
      </c>
      <c r="B11" s="13" t="s">
        <v>195</v>
      </c>
      <c r="C11" s="13"/>
      <c r="D11" s="13"/>
      <c r="E11" s="23"/>
      <c r="F11" s="24"/>
      <c r="G11" s="19"/>
      <c r="H11" s="25"/>
      <c r="I11" s="25"/>
      <c r="R11" s="20" t="s">
        <v>63</v>
      </c>
      <c r="S11" s="10"/>
      <c r="T11" s="10"/>
      <c r="U11" s="10"/>
      <c r="V11" s="10" t="s">
        <v>64</v>
      </c>
      <c r="W11" s="10"/>
      <c r="X11" s="10"/>
      <c r="Y11" s="11"/>
    </row>
    <row r="12" spans="1:25" s="3" customFormat="1" ht="12.75">
      <c r="A12" s="22" t="s">
        <v>65</v>
      </c>
      <c r="B12" s="13" t="s">
        <v>66</v>
      </c>
      <c r="C12" s="13"/>
      <c r="D12" s="13"/>
      <c r="E12" s="23"/>
      <c r="F12" s="24"/>
      <c r="G12" s="19"/>
      <c r="H12" s="25"/>
      <c r="I12" s="25"/>
      <c r="R12" s="20" t="s">
        <v>67</v>
      </c>
      <c r="S12" s="10"/>
      <c r="T12" s="10"/>
      <c r="U12" s="10"/>
      <c r="V12" s="10" t="s">
        <v>68</v>
      </c>
      <c r="W12" s="10"/>
      <c r="X12" s="10"/>
      <c r="Y12" s="11"/>
    </row>
    <row r="13" spans="1:25" s="3" customFormat="1" ht="12.75">
      <c r="A13" s="26" t="s">
        <v>69</v>
      </c>
      <c r="B13" s="27" t="s">
        <v>70</v>
      </c>
      <c r="C13" s="27"/>
      <c r="D13" s="27"/>
      <c r="E13" s="28"/>
      <c r="F13" s="29"/>
      <c r="G13" s="19"/>
      <c r="H13" s="25"/>
      <c r="I13" s="25"/>
      <c r="R13" s="20" t="s">
        <v>71</v>
      </c>
      <c r="S13" s="10"/>
      <c r="T13" s="10"/>
      <c r="U13" s="10"/>
      <c r="V13" s="10" t="s">
        <v>72</v>
      </c>
      <c r="W13" s="10"/>
      <c r="X13" s="10"/>
      <c r="Y13" s="11"/>
    </row>
    <row r="14" spans="1:25" s="3" customFormat="1" ht="12.75" customHeight="1">
      <c r="A14" s="22" t="s">
        <v>73</v>
      </c>
      <c r="B14" s="13" t="s">
        <v>196</v>
      </c>
      <c r="C14" s="13"/>
      <c r="D14" s="13"/>
      <c r="E14" s="23"/>
      <c r="F14" s="18"/>
      <c r="G14" s="19" t="s">
        <v>74</v>
      </c>
      <c r="R14" s="20" t="s">
        <v>75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76</v>
      </c>
      <c r="B15" s="13" t="s">
        <v>197</v>
      </c>
      <c r="C15" s="13"/>
      <c r="D15" s="13"/>
      <c r="E15" s="23"/>
      <c r="F15" s="24"/>
      <c r="G15" s="19"/>
      <c r="R15" s="20" t="s">
        <v>77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78</v>
      </c>
      <c r="B16" s="13" t="s">
        <v>198</v>
      </c>
      <c r="C16" s="13"/>
      <c r="D16" s="13"/>
      <c r="E16" s="23"/>
      <c r="F16" s="24"/>
      <c r="G16" s="19"/>
      <c r="R16" s="20" t="s">
        <v>79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80</v>
      </c>
      <c r="B17" s="13" t="s">
        <v>199</v>
      </c>
      <c r="C17" s="13"/>
      <c r="D17" s="13"/>
      <c r="E17" s="23"/>
      <c r="F17" s="24"/>
      <c r="G17" s="19"/>
      <c r="R17" s="20" t="s">
        <v>81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82</v>
      </c>
      <c r="B18" s="12" t="s">
        <v>200</v>
      </c>
      <c r="C18" s="13"/>
      <c r="D18" s="13"/>
      <c r="E18" s="23"/>
      <c r="F18" s="24"/>
      <c r="G18" s="19"/>
      <c r="R18" s="20" t="s">
        <v>83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84</v>
      </c>
      <c r="B19" s="27" t="s">
        <v>85</v>
      </c>
      <c r="C19" s="27"/>
      <c r="D19" s="27"/>
      <c r="E19" s="28"/>
      <c r="F19" s="29"/>
      <c r="G19" s="19"/>
      <c r="R19" s="20" t="s">
        <v>86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87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88</v>
      </c>
      <c r="B21" s="34" t="s">
        <v>88</v>
      </c>
      <c r="C21" s="34" t="s">
        <v>88</v>
      </c>
      <c r="D21" s="34" t="s">
        <v>88</v>
      </c>
      <c r="E21" s="34" t="s">
        <v>88</v>
      </c>
      <c r="F21" s="34" t="s">
        <v>88</v>
      </c>
      <c r="G21" s="34" t="s">
        <v>88</v>
      </c>
      <c r="H21" s="34" t="s">
        <v>88</v>
      </c>
      <c r="I21" s="34" t="s">
        <v>88</v>
      </c>
      <c r="J21" s="34" t="s">
        <v>88</v>
      </c>
      <c r="K21" s="35" t="s">
        <v>88</v>
      </c>
      <c r="L21" s="35" t="s">
        <v>88</v>
      </c>
      <c r="M21" s="35" t="s">
        <v>88</v>
      </c>
      <c r="N21" s="35" t="s">
        <v>88</v>
      </c>
      <c r="O21" s="35" t="s">
        <v>88</v>
      </c>
      <c r="P21" s="35" t="s">
        <v>88</v>
      </c>
      <c r="R21" s="20" t="s">
        <v>89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90</v>
      </c>
      <c r="H22" s="36" t="s">
        <v>91</v>
      </c>
      <c r="I22" s="36" t="s">
        <v>65</v>
      </c>
      <c r="J22" s="36" t="s">
        <v>69</v>
      </c>
      <c r="K22" s="36" t="s">
        <v>92</v>
      </c>
      <c r="L22" s="36" t="s">
        <v>93</v>
      </c>
      <c r="M22" s="36" t="s">
        <v>94</v>
      </c>
      <c r="N22" s="36" t="s">
        <v>95</v>
      </c>
      <c r="O22" s="36" t="s">
        <v>82</v>
      </c>
      <c r="P22" s="36" t="s">
        <v>84</v>
      </c>
      <c r="R22" s="20" t="s">
        <v>96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208</v>
      </c>
      <c r="B23" s="39" t="s">
        <v>97</v>
      </c>
      <c r="C23" s="38" t="s">
        <v>98</v>
      </c>
      <c r="D23" s="38" t="s">
        <v>99</v>
      </c>
      <c r="E23" s="38" t="s">
        <v>99</v>
      </c>
      <c r="F23" s="39" t="s">
        <v>100</v>
      </c>
      <c r="G23" s="38">
        <v>717744</v>
      </c>
      <c r="H23" s="38">
        <v>1870144</v>
      </c>
      <c r="I23" s="38">
        <v>195</v>
      </c>
      <c r="J23" s="38" t="s">
        <v>26</v>
      </c>
      <c r="K23" s="40"/>
      <c r="L23" s="40"/>
      <c r="M23" s="40"/>
      <c r="N23" s="40"/>
      <c r="O23" s="40">
        <f>'[1]INVtabEch'!C4</f>
        <v>6</v>
      </c>
      <c r="P23" s="40">
        <f>'[1]INVtabEch'!D4</f>
        <v>100</v>
      </c>
      <c r="R23" s="20" t="s">
        <v>101</v>
      </c>
      <c r="S23" s="41"/>
      <c r="T23" s="41"/>
      <c r="U23" s="41"/>
      <c r="V23" s="41"/>
      <c r="W23" s="41"/>
      <c r="X23" s="41"/>
      <c r="Y23" s="42"/>
    </row>
    <row r="24" spans="1:25" s="3" customFormat="1" ht="15.75">
      <c r="A24" s="2"/>
      <c r="B24" s="2"/>
      <c r="C24" s="2"/>
      <c r="D24" s="2"/>
      <c r="E24" s="2"/>
      <c r="F24" s="43"/>
      <c r="G24" s="44"/>
      <c r="H24" s="45"/>
      <c r="K24" s="45">
        <f>'[1]INVtabEch'!I2</f>
        <v>764246</v>
      </c>
      <c r="L24" s="45">
        <f>'[1]INVtabEch'!J2</f>
        <v>6303189</v>
      </c>
      <c r="M24" s="45">
        <f>'[1]INVtabEch'!I4</f>
        <v>764251</v>
      </c>
      <c r="N24" s="45">
        <f>'[1]INVtabEch'!J4</f>
        <v>6303104</v>
      </c>
      <c r="R24" s="20" t="s">
        <v>102</v>
      </c>
      <c r="S24" s="41"/>
      <c r="T24" s="41"/>
      <c r="U24" s="41"/>
      <c r="V24" s="41"/>
      <c r="W24" s="41"/>
      <c r="X24" s="41"/>
      <c r="Y24" s="42"/>
    </row>
    <row r="25" spans="1:25" s="3" customFormat="1" ht="15.75">
      <c r="A25" s="1" t="s">
        <v>103</v>
      </c>
      <c r="B25" s="1"/>
      <c r="C25" s="1"/>
      <c r="D25" s="2"/>
      <c r="E25" s="2"/>
      <c r="F25" s="43"/>
      <c r="R25" s="46" t="s">
        <v>104</v>
      </c>
      <c r="S25" s="41"/>
      <c r="T25" s="41"/>
      <c r="U25" s="41"/>
      <c r="V25" s="41"/>
      <c r="W25" s="41"/>
      <c r="X25" s="41"/>
      <c r="Y25" s="42"/>
    </row>
    <row r="26" spans="11:25" ht="12.75">
      <c r="K26" s="3"/>
      <c r="L26" s="3"/>
      <c r="R26" s="46" t="s">
        <v>105</v>
      </c>
      <c r="S26" s="41"/>
      <c r="T26" s="41"/>
      <c r="U26" s="41"/>
      <c r="V26" s="41"/>
      <c r="W26" s="41"/>
      <c r="X26" s="41"/>
      <c r="Y26" s="42"/>
    </row>
    <row r="27" spans="1:25" ht="12.75">
      <c r="A27" s="12" t="s">
        <v>15</v>
      </c>
      <c r="B27" s="49"/>
      <c r="C27" s="49"/>
      <c r="D27" s="49"/>
      <c r="E27" s="8"/>
      <c r="F27" s="47"/>
      <c r="G27" s="47"/>
      <c r="K27" s="3"/>
      <c r="L27" s="3"/>
      <c r="M27" s="3"/>
      <c r="N27" s="3"/>
      <c r="O27" s="3"/>
      <c r="P27" s="3"/>
      <c r="R27" s="46" t="s">
        <v>106</v>
      </c>
      <c r="S27" s="41"/>
      <c r="T27" s="41"/>
      <c r="U27" s="41"/>
      <c r="V27" s="41"/>
      <c r="W27" s="41"/>
      <c r="X27" s="41"/>
      <c r="Y27" s="42"/>
    </row>
    <row r="28" spans="1:25" ht="12.75">
      <c r="A28" s="15" t="s">
        <v>32</v>
      </c>
      <c r="B28" s="16" t="s">
        <v>107</v>
      </c>
      <c r="C28" s="16"/>
      <c r="D28" s="16"/>
      <c r="E28" s="50"/>
      <c r="H28" s="37"/>
      <c r="I28" s="37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3" t="s">
        <v>40</v>
      </c>
      <c r="C29" s="13"/>
      <c r="D29" s="13"/>
      <c r="E29" s="55"/>
      <c r="H29" s="37"/>
      <c r="I29" s="37"/>
    </row>
    <row r="30" spans="1:16" ht="13.5" customHeight="1">
      <c r="A30" s="22" t="s">
        <v>109</v>
      </c>
      <c r="B30" s="13" t="s">
        <v>110</v>
      </c>
      <c r="C30" s="13"/>
      <c r="D30" s="13"/>
      <c r="E30" s="55"/>
      <c r="H30" s="37"/>
      <c r="J30" s="2"/>
      <c r="K30" s="2"/>
      <c r="L30" s="2"/>
      <c r="M30" s="2"/>
      <c r="N30" s="2"/>
      <c r="O30" s="2"/>
      <c r="P30" s="2"/>
    </row>
    <row r="31" spans="1:23" ht="13.5" customHeight="1">
      <c r="A31" s="22" t="s">
        <v>111</v>
      </c>
      <c r="B31" s="13" t="s">
        <v>201</v>
      </c>
      <c r="C31" s="13"/>
      <c r="D31" s="13"/>
      <c r="E31" s="55"/>
      <c r="H31" s="37"/>
      <c r="I31" s="56"/>
      <c r="J31" s="57"/>
      <c r="K31" s="3"/>
      <c r="L31" s="3"/>
      <c r="M31" s="3"/>
      <c r="V31" s="47"/>
      <c r="W31" s="47"/>
    </row>
    <row r="32" spans="1:23" ht="15.75">
      <c r="A32" s="22" t="s">
        <v>112</v>
      </c>
      <c r="B32" s="12" t="s">
        <v>202</v>
      </c>
      <c r="C32" s="13"/>
      <c r="D32" s="13"/>
      <c r="E32" s="55"/>
      <c r="G32" s="1" t="s">
        <v>113</v>
      </c>
      <c r="H32" s="1"/>
      <c r="I32" s="1"/>
      <c r="J32" s="1"/>
      <c r="V32" s="47"/>
      <c r="W32" s="47"/>
    </row>
    <row r="33" spans="1:21" ht="12.75">
      <c r="A33" s="26" t="s">
        <v>114</v>
      </c>
      <c r="B33" s="58" t="s">
        <v>203</v>
      </c>
      <c r="C33" s="27"/>
      <c r="D33" s="27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2" t="s">
        <v>15</v>
      </c>
      <c r="I34" s="49"/>
      <c r="J34" s="49"/>
      <c r="U34" s="48"/>
    </row>
    <row r="35" spans="6:21" ht="12.75">
      <c r="F35" s="48"/>
      <c r="G35" s="48"/>
      <c r="H35" s="60" t="s">
        <v>115</v>
      </c>
      <c r="I35" s="61" t="s">
        <v>204</v>
      </c>
      <c r="J35" s="62"/>
      <c r="U35" s="48"/>
    </row>
    <row r="36" spans="6:21" ht="12.75">
      <c r="F36" s="47"/>
      <c r="G36" s="47"/>
      <c r="H36" s="60" t="s">
        <v>116</v>
      </c>
      <c r="I36" s="61" t="s">
        <v>117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4" t="s">
        <v>88</v>
      </c>
      <c r="E37" s="35" t="s">
        <v>88</v>
      </c>
      <c r="F37" s="67"/>
      <c r="G37" s="47"/>
      <c r="H37" s="34" t="s">
        <v>88</v>
      </c>
      <c r="I37" s="68" t="s">
        <v>118</v>
      </c>
      <c r="R37" s="65"/>
      <c r="S37" s="65"/>
      <c r="T37" s="48"/>
      <c r="U37" s="48"/>
    </row>
    <row r="38" spans="1:21" ht="12.75">
      <c r="A38" s="36" t="s">
        <v>32</v>
      </c>
      <c r="B38" s="36" t="s">
        <v>39</v>
      </c>
      <c r="C38" s="36" t="s">
        <v>109</v>
      </c>
      <c r="D38" s="36" t="s">
        <v>111</v>
      </c>
      <c r="E38" s="36" t="s">
        <v>112</v>
      </c>
      <c r="F38" s="36" t="s">
        <v>119</v>
      </c>
      <c r="G38" s="36" t="s">
        <v>120</v>
      </c>
      <c r="H38" s="69" t="s">
        <v>115</v>
      </c>
      <c r="I38" s="69" t="s">
        <v>116</v>
      </c>
      <c r="R38" s="65"/>
      <c r="S38" s="65"/>
      <c r="T38" s="48"/>
      <c r="U38" s="48"/>
    </row>
    <row r="39" spans="1:21" ht="14.25">
      <c r="A39" s="70" t="str">
        <f>B23</f>
        <v>06182045</v>
      </c>
      <c r="B39" s="70" t="str">
        <f>C23</f>
        <v>LAMALOU</v>
      </c>
      <c r="C39" s="71" t="str">
        <f>D23</f>
        <v>ROUET</v>
      </c>
      <c r="D39" s="72">
        <f>'[1]INVtabEch'!G2</f>
        <v>42894</v>
      </c>
      <c r="E39" s="40">
        <f>'[1]INVtabEch'!E4</f>
        <v>5.2</v>
      </c>
      <c r="F39" s="73" t="s">
        <v>121</v>
      </c>
      <c r="G39" s="74" t="s">
        <v>11</v>
      </c>
      <c r="H39" s="75">
        <f>'[1]INVtabEch'!E8</f>
        <v>47</v>
      </c>
      <c r="I39" s="75" t="str">
        <f>'[1]INVtabEch'!AO8</f>
        <v>dominant (D)</v>
      </c>
      <c r="R39" s="65"/>
      <c r="S39" s="65"/>
      <c r="T39" s="48"/>
      <c r="U39" s="48"/>
    </row>
    <row r="40" spans="1:21" ht="14.25">
      <c r="A40" s="36" t="s">
        <v>205</v>
      </c>
      <c r="B40" s="76"/>
      <c r="C40" s="76"/>
      <c r="D40" s="77"/>
      <c r="E40" s="76"/>
      <c r="F40" s="73" t="s">
        <v>122</v>
      </c>
      <c r="G40" s="74" t="s">
        <v>19</v>
      </c>
      <c r="H40" s="75">
        <f>'[1]INVtabEch'!E9</f>
        <v>7</v>
      </c>
      <c r="I40" s="75" t="str">
        <f>'[1]INVtabEch'!AO9</f>
        <v>dominant (D)</v>
      </c>
      <c r="R40" s="65"/>
      <c r="S40" s="65"/>
      <c r="T40" s="48"/>
      <c r="U40" s="48"/>
    </row>
    <row r="41" spans="1:21" ht="14.25">
      <c r="A41" s="78"/>
      <c r="B41" s="78"/>
      <c r="C41" s="78"/>
      <c r="D41" s="78"/>
      <c r="E41" s="78"/>
      <c r="F41" s="73" t="s">
        <v>123</v>
      </c>
      <c r="G41" s="74" t="s">
        <v>28</v>
      </c>
      <c r="H41" s="75">
        <f>'[1]INVtabEch'!E10</f>
        <v>0</v>
      </c>
      <c r="I41" s="75">
        <f>'[1]INVtabEch'!AO10</f>
      </c>
      <c r="R41" s="65"/>
      <c r="S41" s="65"/>
      <c r="T41" s="48"/>
      <c r="U41" s="48"/>
    </row>
    <row r="42" spans="1:21" ht="14.25">
      <c r="A42" s="76"/>
      <c r="B42" s="76"/>
      <c r="C42" s="76"/>
      <c r="D42" s="77"/>
      <c r="E42" s="76"/>
      <c r="F42" s="73" t="s">
        <v>124</v>
      </c>
      <c r="G42" s="74" t="s">
        <v>36</v>
      </c>
      <c r="H42" s="75">
        <f>'[1]INVtabEch'!E11</f>
        <v>2</v>
      </c>
      <c r="I42" s="75" t="str">
        <f>'[1]INVtabEch'!AO11</f>
        <v>marginal représentatif (M)</v>
      </c>
      <c r="R42" s="65"/>
      <c r="S42" s="65"/>
      <c r="T42" s="48"/>
      <c r="U42" s="48"/>
    </row>
    <row r="43" spans="1:21" ht="14.25">
      <c r="A43" s="76"/>
      <c r="B43" s="76"/>
      <c r="C43" s="76"/>
      <c r="D43" s="77"/>
      <c r="E43" s="76"/>
      <c r="F43" s="73" t="s">
        <v>125</v>
      </c>
      <c r="G43" s="74" t="s">
        <v>43</v>
      </c>
      <c r="H43" s="75">
        <f>'[1]INVtabEch'!E12</f>
        <v>4</v>
      </c>
      <c r="I43" s="75" t="str">
        <f>'[1]INVtabEch'!AO12</f>
        <v>marginal représentatif (M)</v>
      </c>
      <c r="O43" s="3"/>
      <c r="P43" s="3"/>
      <c r="Q43" s="3"/>
      <c r="R43" s="3"/>
      <c r="S43" s="3"/>
      <c r="T43" s="48"/>
      <c r="U43" s="48"/>
    </row>
    <row r="44" spans="1:21" ht="14.25">
      <c r="A44" s="76"/>
      <c r="B44" s="76"/>
      <c r="C44" s="76"/>
      <c r="D44" s="77"/>
      <c r="E44" s="76"/>
      <c r="F44" s="73" t="s">
        <v>126</v>
      </c>
      <c r="G44" s="74" t="s">
        <v>48</v>
      </c>
      <c r="H44" s="75">
        <f>'[1]INVtabEch'!E13</f>
        <v>1</v>
      </c>
      <c r="I44" s="75" t="str">
        <f>'[1]INVtabEch'!AO13</f>
        <v>marginal représentatif (M)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6"/>
      <c r="B45" s="76"/>
      <c r="C45" s="76"/>
      <c r="D45" s="77"/>
      <c r="E45" s="76"/>
      <c r="F45" s="73" t="s">
        <v>127</v>
      </c>
      <c r="G45" s="74" t="s">
        <v>53</v>
      </c>
      <c r="H45" s="75">
        <f>'[1]INVtabEch'!E14</f>
        <v>0</v>
      </c>
      <c r="I45" s="75">
        <f>'[1]INVtabEch'!AO14</f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6"/>
      <c r="B46" s="76"/>
      <c r="C46" s="76"/>
      <c r="D46" s="77"/>
      <c r="E46" s="76"/>
      <c r="F46" s="73" t="s">
        <v>128</v>
      </c>
      <c r="G46" s="74" t="s">
        <v>58</v>
      </c>
      <c r="H46" s="75">
        <f>'[1]INVtabEch'!E15</f>
        <v>12</v>
      </c>
      <c r="I46" s="75" t="str">
        <f>'[1]INVtabEch'!AO15</f>
        <v>dominant (D)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6"/>
      <c r="B47" s="76"/>
      <c r="C47" s="76"/>
      <c r="D47" s="77"/>
      <c r="E47" s="76"/>
      <c r="F47" s="73" t="s">
        <v>129</v>
      </c>
      <c r="G47" s="74" t="s">
        <v>61</v>
      </c>
      <c r="H47" s="75">
        <f>'[1]INVtabEch'!E16</f>
        <v>0</v>
      </c>
      <c r="I47" s="75">
        <f>'[1]INVtabEch'!AO16</f>
      </c>
    </row>
    <row r="48" spans="1:19" s="3" customFormat="1" ht="14.25">
      <c r="A48" s="76"/>
      <c r="B48" s="76"/>
      <c r="C48" s="76"/>
      <c r="D48" s="77"/>
      <c r="E48" s="76"/>
      <c r="F48" s="73" t="s">
        <v>130</v>
      </c>
      <c r="G48" s="74" t="s">
        <v>64</v>
      </c>
      <c r="H48" s="75">
        <f>'[1]INVtabEch'!E17</f>
        <v>0</v>
      </c>
      <c r="I48" s="75">
        <f>'[1]INVtabEch'!AO17</f>
      </c>
      <c r="O48" s="47"/>
      <c r="P48" s="47"/>
      <c r="Q48" s="47"/>
      <c r="R48" s="65"/>
      <c r="S48" s="65"/>
    </row>
    <row r="49" spans="1:19" s="3" customFormat="1" ht="14.25">
      <c r="A49" s="76"/>
      <c r="B49" s="76"/>
      <c r="C49" s="76"/>
      <c r="D49" s="77"/>
      <c r="E49" s="76"/>
      <c r="F49" s="73" t="s">
        <v>131</v>
      </c>
      <c r="G49" s="74" t="s">
        <v>68</v>
      </c>
      <c r="H49" s="75">
        <f>'[1]INVtabEch'!E18</f>
        <v>25</v>
      </c>
      <c r="I49" s="75" t="str">
        <f>'[1]INVtabEch'!AO18</f>
        <v>dominant (D)</v>
      </c>
      <c r="M49" s="47"/>
      <c r="N49" s="47"/>
      <c r="O49" s="47"/>
      <c r="P49" s="47"/>
      <c r="Q49" s="47"/>
      <c r="R49" s="65"/>
      <c r="S49" s="65"/>
    </row>
    <row r="50" spans="1:19" s="3" customFormat="1" ht="14.25">
      <c r="A50" s="76"/>
      <c r="B50" s="76"/>
      <c r="C50" s="76"/>
      <c r="D50" s="77"/>
      <c r="E50" s="76"/>
      <c r="F50" s="73" t="s">
        <v>132</v>
      </c>
      <c r="G50" s="74" t="s">
        <v>72</v>
      </c>
      <c r="H50" s="75">
        <f>'[1]INVtabEch'!E19</f>
        <v>2</v>
      </c>
      <c r="I50" s="75" t="str">
        <f>'[1]INVtabEch'!AO19</f>
        <v>marginal représentatif (M)</v>
      </c>
      <c r="M50" s="47"/>
      <c r="N50" s="47"/>
      <c r="O50" s="47"/>
      <c r="P50" s="47"/>
      <c r="Q50" s="47"/>
      <c r="R50" s="65"/>
      <c r="S50" s="65"/>
    </row>
    <row r="51" spans="1:22" s="3" customFormat="1" ht="15.75">
      <c r="A51" s="2"/>
      <c r="B51" s="2"/>
      <c r="C51" s="2"/>
      <c r="D51" s="2"/>
      <c r="E51" s="2"/>
      <c r="F51" s="79" t="s">
        <v>133</v>
      </c>
      <c r="G51" s="79"/>
      <c r="H51" s="80">
        <f>SUM(H39:H50)/100</f>
        <v>1</v>
      </c>
      <c r="N51" s="47"/>
      <c r="O51" s="47"/>
      <c r="P51" s="47"/>
      <c r="Q51" s="47"/>
      <c r="R51" s="47"/>
      <c r="S51" s="47"/>
      <c r="T51" s="65"/>
      <c r="U51" s="65"/>
      <c r="V51" s="48"/>
    </row>
    <row r="52" spans="1:21" ht="15.75">
      <c r="A52" s="1" t="s">
        <v>134</v>
      </c>
      <c r="B52" s="1"/>
      <c r="C52" s="1"/>
      <c r="D52" s="1"/>
      <c r="E52" s="1"/>
      <c r="F52" s="43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2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5" t="s">
        <v>119</v>
      </c>
      <c r="B55" s="16" t="s">
        <v>206</v>
      </c>
      <c r="C55" s="16"/>
      <c r="D55" s="16"/>
      <c r="E55" s="16"/>
      <c r="F55" s="50"/>
      <c r="G55" s="10"/>
      <c r="J55" s="85"/>
      <c r="T55" s="65"/>
      <c r="U55" s="65"/>
    </row>
    <row r="56" spans="1:21" ht="12.75">
      <c r="A56" s="22" t="s">
        <v>135</v>
      </c>
      <c r="B56" s="13" t="s">
        <v>206</v>
      </c>
      <c r="C56" s="13"/>
      <c r="D56" s="13"/>
      <c r="E56" s="13"/>
      <c r="F56" s="55"/>
      <c r="G56" s="10"/>
      <c r="H56" s="12" t="s">
        <v>15</v>
      </c>
      <c r="J56" s="85"/>
      <c r="T56" s="65"/>
      <c r="U56" s="65"/>
    </row>
    <row r="57" spans="1:21" ht="12.75">
      <c r="A57" s="22" t="s">
        <v>136</v>
      </c>
      <c r="B57" s="13" t="s">
        <v>207</v>
      </c>
      <c r="C57" s="13"/>
      <c r="D57" s="13"/>
      <c r="E57" s="13"/>
      <c r="F57" s="55"/>
      <c r="G57" s="10"/>
      <c r="H57" s="86" t="s">
        <v>137</v>
      </c>
      <c r="I57" s="86" t="s">
        <v>120</v>
      </c>
      <c r="J57" s="86" t="s">
        <v>138</v>
      </c>
      <c r="T57" s="65"/>
      <c r="U57" s="65"/>
    </row>
    <row r="58" spans="1:21" ht="12.75">
      <c r="A58" s="22" t="s">
        <v>139</v>
      </c>
      <c r="B58" s="13" t="s">
        <v>140</v>
      </c>
      <c r="C58" s="13"/>
      <c r="D58" s="13"/>
      <c r="E58" s="13"/>
      <c r="F58" s="55"/>
      <c r="G58" s="10"/>
      <c r="H58" s="87" t="s">
        <v>141</v>
      </c>
      <c r="I58" s="87" t="s">
        <v>37</v>
      </c>
      <c r="J58" s="87" t="s">
        <v>142</v>
      </c>
      <c r="T58" s="65"/>
      <c r="U58" s="65"/>
    </row>
    <row r="59" spans="1:21" ht="12.75">
      <c r="A59" s="22" t="s">
        <v>143</v>
      </c>
      <c r="B59" s="13" t="s">
        <v>144</v>
      </c>
      <c r="C59" s="13"/>
      <c r="D59" s="13"/>
      <c r="E59" s="13"/>
      <c r="F59" s="55"/>
      <c r="G59" s="10"/>
      <c r="H59" s="88" t="s">
        <v>145</v>
      </c>
      <c r="I59" s="88" t="s">
        <v>12</v>
      </c>
      <c r="J59" s="88" t="s">
        <v>146</v>
      </c>
      <c r="T59" s="65"/>
      <c r="U59" s="65"/>
    </row>
    <row r="60" spans="1:21" ht="12.75">
      <c r="A60" s="22" t="s">
        <v>147</v>
      </c>
      <c r="B60" s="13" t="s">
        <v>148</v>
      </c>
      <c r="C60" s="13"/>
      <c r="D60" s="13"/>
      <c r="E60" s="13"/>
      <c r="F60" s="55"/>
      <c r="G60" s="10"/>
      <c r="H60" s="88" t="s">
        <v>149</v>
      </c>
      <c r="I60" s="88" t="s">
        <v>20</v>
      </c>
      <c r="J60" s="88" t="s">
        <v>150</v>
      </c>
      <c r="P60" s="37"/>
      <c r="Q60" s="37"/>
      <c r="R60" s="37"/>
      <c r="S60" s="37"/>
      <c r="T60" s="37"/>
      <c r="U60" s="37"/>
    </row>
    <row r="61" spans="1:21" ht="12.75">
      <c r="A61" s="22" t="s">
        <v>151</v>
      </c>
      <c r="B61" s="13" t="s">
        <v>152</v>
      </c>
      <c r="C61" s="13"/>
      <c r="D61" s="13"/>
      <c r="E61" s="13"/>
      <c r="F61" s="55"/>
      <c r="G61" s="89"/>
      <c r="H61" s="90" t="s">
        <v>153</v>
      </c>
      <c r="I61" s="90" t="s">
        <v>29</v>
      </c>
      <c r="J61" s="90" t="s">
        <v>154</v>
      </c>
      <c r="O61" s="37"/>
      <c r="T61" s="65"/>
      <c r="U61" s="65"/>
    </row>
    <row r="62" spans="1:21" ht="12.75">
      <c r="A62" s="26" t="s">
        <v>155</v>
      </c>
      <c r="B62" s="27" t="s">
        <v>156</v>
      </c>
      <c r="C62" s="91"/>
      <c r="D62" s="91"/>
      <c r="E62" s="27"/>
      <c r="F62" s="59"/>
      <c r="G62" s="89"/>
      <c r="H62" s="37"/>
      <c r="T62" s="65"/>
      <c r="U62" s="65"/>
    </row>
    <row r="63" spans="5:22" ht="12.75">
      <c r="E63" s="92"/>
      <c r="F63" s="47"/>
      <c r="H63" s="37"/>
      <c r="T63" s="65"/>
      <c r="U63" s="65"/>
      <c r="V63" s="37"/>
    </row>
    <row r="64" spans="3:22" s="37" customFormat="1" ht="12.75">
      <c r="C64" s="67"/>
      <c r="D64" s="34" t="s">
        <v>88</v>
      </c>
      <c r="E64" s="34" t="s">
        <v>88</v>
      </c>
      <c r="F64" s="34" t="s">
        <v>88</v>
      </c>
      <c r="G64" s="68" t="s">
        <v>118</v>
      </c>
      <c r="H64" s="68" t="s">
        <v>118</v>
      </c>
      <c r="I64" s="68" t="s">
        <v>118</v>
      </c>
      <c r="J64" s="68" t="s">
        <v>118</v>
      </c>
      <c r="K64" s="68" t="s">
        <v>118</v>
      </c>
      <c r="O64" s="47"/>
      <c r="P64" s="47"/>
      <c r="Q64" s="47"/>
      <c r="R64" s="47"/>
      <c r="S64" s="47"/>
      <c r="T64" s="65"/>
      <c r="U64" s="65"/>
      <c r="V64" s="48"/>
    </row>
    <row r="65" spans="1:21" ht="12.75">
      <c r="A65" s="36" t="s">
        <v>32</v>
      </c>
      <c r="B65" s="36" t="s">
        <v>111</v>
      </c>
      <c r="C65" s="93" t="s">
        <v>157</v>
      </c>
      <c r="D65" s="93" t="s">
        <v>119</v>
      </c>
      <c r="E65" s="93" t="s">
        <v>135</v>
      </c>
      <c r="F65" s="93" t="s">
        <v>136</v>
      </c>
      <c r="G65" s="93" t="s">
        <v>139</v>
      </c>
      <c r="H65" s="93" t="s">
        <v>158</v>
      </c>
      <c r="I65" s="93" t="s">
        <v>147</v>
      </c>
      <c r="J65" s="93" t="s">
        <v>151</v>
      </c>
      <c r="K65" s="93" t="s">
        <v>155</v>
      </c>
      <c r="T65" s="65"/>
      <c r="U65" s="65"/>
    </row>
    <row r="66" spans="1:21" ht="14.25">
      <c r="A66" s="94" t="str">
        <f>A39</f>
        <v>06182045</v>
      </c>
      <c r="B66" s="95">
        <f>D39</f>
        <v>42894</v>
      </c>
      <c r="C66" s="96" t="s">
        <v>159</v>
      </c>
      <c r="D66" s="97" t="str">
        <f>'[1]INVtabEch'!BD8</f>
        <v>S28</v>
      </c>
      <c r="E66" s="97" t="str">
        <f>'[1]INVtabEch'!BD22</f>
        <v>N1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4.25">
      <c r="A67" s="99" t="str">
        <f aca="true" t="shared" si="0" ref="A67:B77">+A$66</f>
        <v>06182045</v>
      </c>
      <c r="B67" s="100">
        <f t="shared" si="0"/>
        <v>42894</v>
      </c>
      <c r="C67" s="96" t="s">
        <v>160</v>
      </c>
      <c r="D67" s="97" t="str">
        <f>'[1]INVtabEch'!BD9</f>
        <v>S24</v>
      </c>
      <c r="E67" s="97" t="str">
        <f>'[1]INVtabEch'!BD23</f>
        <v>N1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4.25">
      <c r="A68" s="99" t="str">
        <f t="shared" si="0"/>
        <v>06182045</v>
      </c>
      <c r="B68" s="100">
        <f t="shared" si="0"/>
        <v>42894</v>
      </c>
      <c r="C68" s="96" t="s">
        <v>161</v>
      </c>
      <c r="D68" s="97" t="str">
        <f>'[1]INVtabEch'!BD10</f>
        <v>S30</v>
      </c>
      <c r="E68" s="97" t="str">
        <f>'[1]INVtabEch'!BD24</f>
        <v>N3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4.25">
      <c r="A69" s="99" t="str">
        <f t="shared" si="0"/>
        <v>06182045</v>
      </c>
      <c r="B69" s="100">
        <f t="shared" si="0"/>
        <v>42894</v>
      </c>
      <c r="C69" s="96" t="s">
        <v>162</v>
      </c>
      <c r="D69" s="97" t="str">
        <f>'[1]INVtabEch'!BD11</f>
        <v>S29</v>
      </c>
      <c r="E69" s="97" t="str">
        <f>'[1]INVtabEch'!BD25</f>
        <v>N1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4.25">
      <c r="A70" s="99" t="str">
        <f t="shared" si="0"/>
        <v>06182045</v>
      </c>
      <c r="B70" s="100">
        <f t="shared" si="0"/>
        <v>42894</v>
      </c>
      <c r="C70" s="96" t="s">
        <v>163</v>
      </c>
      <c r="D70" s="97" t="str">
        <f>'[1]INVtabEch'!BD12</f>
        <v>S1</v>
      </c>
      <c r="E70" s="97" t="str">
        <f>'[1]INVtabEch'!BD26</f>
        <v>N1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4.25">
      <c r="A71" s="99" t="str">
        <f t="shared" si="0"/>
        <v>06182045</v>
      </c>
      <c r="B71" s="100">
        <f t="shared" si="0"/>
        <v>42894</v>
      </c>
      <c r="C71" s="96" t="s">
        <v>164</v>
      </c>
      <c r="D71" s="97" t="str">
        <f>'[1]INVtabEch'!BD13</f>
        <v>S2</v>
      </c>
      <c r="E71" s="97" t="str">
        <f>'[1]INVtabEch'!BD27</f>
        <v>N1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4.25">
      <c r="A72" s="99" t="str">
        <f t="shared" si="0"/>
        <v>06182045</v>
      </c>
      <c r="B72" s="100">
        <f t="shared" si="0"/>
        <v>42894</v>
      </c>
      <c r="C72" s="96" t="s">
        <v>165</v>
      </c>
      <c r="D72" s="97" t="str">
        <f>'[1]INVtabEch'!BD14</f>
        <v>S10</v>
      </c>
      <c r="E72" s="97" t="str">
        <f>'[1]INVtabEch'!BD28</f>
        <v>N1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4.25">
      <c r="A73" s="99" t="str">
        <f t="shared" si="0"/>
        <v>06182045</v>
      </c>
      <c r="B73" s="100">
        <f t="shared" si="0"/>
        <v>42894</v>
      </c>
      <c r="C73" s="96" t="s">
        <v>166</v>
      </c>
      <c r="D73" s="97" t="str">
        <f>'[1]INVtabEch'!BD15</f>
        <v>S18</v>
      </c>
      <c r="E73" s="97" t="str">
        <f>'[1]INVtabEch'!BD29</f>
        <v>N3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4.25">
      <c r="A74" s="99" t="str">
        <f t="shared" si="0"/>
        <v>06182045</v>
      </c>
      <c r="B74" s="100">
        <f t="shared" si="0"/>
        <v>42894</v>
      </c>
      <c r="C74" s="96" t="s">
        <v>167</v>
      </c>
      <c r="D74" s="97" t="str">
        <f>'[1]INVtabEch'!BD16</f>
        <v>S1</v>
      </c>
      <c r="E74" s="97" t="str">
        <f>'[1]INVtabEch'!BD30</f>
        <v>N3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4.25">
      <c r="A75" s="99" t="str">
        <f t="shared" si="0"/>
        <v>06182045</v>
      </c>
      <c r="B75" s="100">
        <f t="shared" si="0"/>
        <v>42894</v>
      </c>
      <c r="C75" s="96" t="s">
        <v>168</v>
      </c>
      <c r="D75" s="97" t="str">
        <f>'[1]INVtabEch'!BD17</f>
        <v>S1</v>
      </c>
      <c r="E75" s="97" t="str">
        <f>'[1]INVtabEch'!BD31</f>
        <v>N5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4.25">
      <c r="A76" s="99" t="str">
        <f t="shared" si="0"/>
        <v>06182045</v>
      </c>
      <c r="B76" s="100">
        <f t="shared" si="0"/>
        <v>42894</v>
      </c>
      <c r="C76" s="96" t="s">
        <v>169</v>
      </c>
      <c r="D76" s="97" t="str">
        <f>'[1]INVtabEch'!BD18</f>
        <v>S1</v>
      </c>
      <c r="E76" s="97" t="str">
        <f>'[1]INVtabEch'!BD32</f>
        <v>N1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4.25">
      <c r="A77" s="99" t="str">
        <f t="shared" si="0"/>
        <v>06182045</v>
      </c>
      <c r="B77" s="100">
        <f t="shared" si="0"/>
        <v>42894</v>
      </c>
      <c r="C77" s="96" t="s">
        <v>170</v>
      </c>
      <c r="D77" s="97" t="str">
        <f>'[1]INVtabEch'!BD19</f>
        <v>S18</v>
      </c>
      <c r="E77" s="97" t="str">
        <f>'[1]INVtabEch'!BD33</f>
        <v>N1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5.75">
      <c r="A78" s="2"/>
      <c r="T78" s="65"/>
      <c r="U78" s="65"/>
    </row>
    <row r="79" spans="1:21" ht="15.75">
      <c r="A79" s="1" t="s">
        <v>171</v>
      </c>
      <c r="B79" s="1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15</v>
      </c>
      <c r="B81" s="49"/>
      <c r="C81" s="49"/>
      <c r="D81" s="8"/>
      <c r="E81" s="8"/>
      <c r="F81" s="8"/>
      <c r="G81" s="3"/>
      <c r="H81" s="3"/>
      <c r="I81" s="3"/>
      <c r="T81" s="65"/>
      <c r="U81" s="65"/>
    </row>
    <row r="82" spans="1:21" ht="12.75">
      <c r="A82" s="15" t="s">
        <v>172</v>
      </c>
      <c r="B82" s="16" t="s">
        <v>173</v>
      </c>
      <c r="C82" s="101"/>
      <c r="D82" s="50"/>
      <c r="E82" s="8"/>
      <c r="F82" s="3"/>
      <c r="G82" s="14"/>
      <c r="H82" s="3"/>
      <c r="I82" s="3"/>
      <c r="T82" s="65"/>
      <c r="U82" s="65"/>
    </row>
    <row r="83" spans="1:21" ht="12.75">
      <c r="A83" s="22" t="s">
        <v>174</v>
      </c>
      <c r="B83" s="12" t="s">
        <v>175</v>
      </c>
      <c r="C83" s="102"/>
      <c r="D83" s="55"/>
      <c r="E83" s="8"/>
      <c r="F83" s="48"/>
      <c r="G83" s="14"/>
      <c r="H83" s="3"/>
      <c r="I83" s="3"/>
      <c r="T83" s="65"/>
      <c r="U83" s="65"/>
    </row>
    <row r="84" spans="1:21" ht="12.75">
      <c r="A84" s="26" t="s">
        <v>136</v>
      </c>
      <c r="B84" s="27" t="s">
        <v>176</v>
      </c>
      <c r="C84" s="91"/>
      <c r="D84" s="59"/>
      <c r="E84" s="8"/>
      <c r="F84" s="48"/>
      <c r="G84" s="14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118</v>
      </c>
      <c r="D86" s="34" t="s">
        <v>88</v>
      </c>
      <c r="E86" s="103" t="s">
        <v>177</v>
      </c>
      <c r="F86" s="103"/>
      <c r="G86" s="103"/>
      <c r="H86" s="104" t="s">
        <v>178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6" t="s">
        <v>32</v>
      </c>
      <c r="B87" s="36" t="s">
        <v>111</v>
      </c>
      <c r="C87" s="36" t="s">
        <v>172</v>
      </c>
      <c r="D87" s="105" t="s">
        <v>174</v>
      </c>
      <c r="E87" s="36" t="s">
        <v>179</v>
      </c>
      <c r="F87" s="36" t="s">
        <v>180</v>
      </c>
      <c r="G87" s="36" t="s">
        <v>181</v>
      </c>
      <c r="H87" s="106" t="s">
        <v>182</v>
      </c>
      <c r="I87" s="36" t="s">
        <v>183</v>
      </c>
      <c r="J87" s="36" t="s">
        <v>184</v>
      </c>
      <c r="K87" s="36" t="s">
        <v>185</v>
      </c>
      <c r="L87" s="36" t="s">
        <v>186</v>
      </c>
      <c r="M87" s="36" t="s">
        <v>187</v>
      </c>
      <c r="N87" s="36" t="s">
        <v>188</v>
      </c>
      <c r="O87" s="36" t="s">
        <v>189</v>
      </c>
      <c r="P87" s="36" t="s">
        <v>190</v>
      </c>
      <c r="Q87" s="36" t="s">
        <v>191</v>
      </c>
      <c r="R87" s="36" t="s">
        <v>192</v>
      </c>
      <c r="S87" s="36" t="s">
        <v>193</v>
      </c>
      <c r="T87" s="65"/>
      <c r="U87" s="65"/>
    </row>
    <row r="88" spans="1:21" ht="14.25">
      <c r="A88" s="70" t="str">
        <f>A66</f>
        <v>06182045</v>
      </c>
      <c r="B88" s="107">
        <f>B66</f>
        <v>42894</v>
      </c>
      <c r="C88" s="108" t="s">
        <v>209</v>
      </c>
      <c r="D88" s="108">
        <v>292</v>
      </c>
      <c r="E88" s="108">
        <v>2</v>
      </c>
      <c r="F88" s="108">
        <v>1</v>
      </c>
      <c r="G88" s="108">
        <v>0</v>
      </c>
      <c r="H88" s="108">
        <v>2</v>
      </c>
      <c r="I88" s="108"/>
      <c r="J88" s="108"/>
      <c r="K88" s="108"/>
      <c r="L88" s="108"/>
      <c r="M88" s="108">
        <v>1</v>
      </c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9" t="str">
        <f aca="true" t="shared" si="1" ref="A89:B108">+A$88</f>
        <v>06182045</v>
      </c>
      <c r="B89" s="100">
        <f t="shared" si="1"/>
        <v>42894</v>
      </c>
      <c r="C89" s="108" t="s">
        <v>210</v>
      </c>
      <c r="D89" s="108">
        <v>286</v>
      </c>
      <c r="E89" s="108">
        <v>5</v>
      </c>
      <c r="F89" s="108">
        <v>1</v>
      </c>
      <c r="G89" s="108">
        <v>7</v>
      </c>
      <c r="H89" s="108">
        <v>5</v>
      </c>
      <c r="I89" s="108"/>
      <c r="J89" s="108"/>
      <c r="K89" s="108"/>
      <c r="L89" s="108"/>
      <c r="M89" s="108">
        <v>1</v>
      </c>
      <c r="N89" s="108"/>
      <c r="O89" s="108"/>
      <c r="P89" s="108">
        <v>2</v>
      </c>
      <c r="Q89" s="108"/>
      <c r="R89" s="108">
        <v>5</v>
      </c>
      <c r="S89" s="108"/>
      <c r="T89" s="65"/>
      <c r="U89" s="65"/>
    </row>
    <row r="90" spans="1:21" ht="14.25">
      <c r="A90" s="99" t="str">
        <f t="shared" si="1"/>
        <v>06182045</v>
      </c>
      <c r="B90" s="100">
        <f t="shared" si="1"/>
        <v>42894</v>
      </c>
      <c r="C90" s="108" t="s">
        <v>211</v>
      </c>
      <c r="D90" s="108">
        <v>200</v>
      </c>
      <c r="E90" s="108">
        <v>0</v>
      </c>
      <c r="F90" s="108">
        <v>3</v>
      </c>
      <c r="G90" s="108">
        <v>4</v>
      </c>
      <c r="H90" s="108"/>
      <c r="I90" s="108"/>
      <c r="J90" s="108"/>
      <c r="K90" s="108"/>
      <c r="L90" s="108"/>
      <c r="M90" s="108"/>
      <c r="N90" s="108"/>
      <c r="O90" s="108">
        <v>3</v>
      </c>
      <c r="P90" s="108"/>
      <c r="Q90" s="108"/>
      <c r="R90" s="108"/>
      <c r="S90" s="108">
        <v>4</v>
      </c>
      <c r="T90" s="65"/>
      <c r="U90" s="65"/>
    </row>
    <row r="91" spans="1:21" ht="14.25">
      <c r="A91" s="99" t="str">
        <f t="shared" si="1"/>
        <v>06182045</v>
      </c>
      <c r="B91" s="100">
        <f t="shared" si="1"/>
        <v>42894</v>
      </c>
      <c r="C91" s="108" t="s">
        <v>212</v>
      </c>
      <c r="D91" s="108">
        <v>193</v>
      </c>
      <c r="E91" s="108">
        <v>0</v>
      </c>
      <c r="F91" s="108">
        <v>7</v>
      </c>
      <c r="G91" s="108">
        <v>0</v>
      </c>
      <c r="H91" s="108"/>
      <c r="I91" s="108"/>
      <c r="J91" s="108"/>
      <c r="K91" s="108"/>
      <c r="L91" s="108">
        <v>1</v>
      </c>
      <c r="M91" s="108"/>
      <c r="N91" s="108">
        <v>1</v>
      </c>
      <c r="O91" s="108">
        <v>5</v>
      </c>
      <c r="P91" s="108"/>
      <c r="Q91" s="108"/>
      <c r="R91" s="108"/>
      <c r="S91" s="108"/>
      <c r="T91" s="65"/>
      <c r="U91" s="65"/>
    </row>
    <row r="92" spans="1:21" ht="14.25">
      <c r="A92" s="99" t="str">
        <f t="shared" si="1"/>
        <v>06182045</v>
      </c>
      <c r="B92" s="100">
        <f t="shared" si="1"/>
        <v>42894</v>
      </c>
      <c r="C92" s="108" t="s">
        <v>213</v>
      </c>
      <c r="D92" s="108">
        <v>276</v>
      </c>
      <c r="E92" s="108">
        <v>1</v>
      </c>
      <c r="F92" s="108">
        <v>1</v>
      </c>
      <c r="G92" s="108">
        <v>0</v>
      </c>
      <c r="H92" s="108">
        <v>1</v>
      </c>
      <c r="I92" s="108"/>
      <c r="J92" s="108"/>
      <c r="K92" s="108"/>
      <c r="L92" s="108"/>
      <c r="M92" s="108">
        <v>1</v>
      </c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9" t="str">
        <f t="shared" si="1"/>
        <v>06182045</v>
      </c>
      <c r="B93" s="100">
        <f t="shared" si="1"/>
        <v>42894</v>
      </c>
      <c r="C93" s="108" t="s">
        <v>214</v>
      </c>
      <c r="D93" s="108">
        <v>223</v>
      </c>
      <c r="E93" s="108">
        <v>1</v>
      </c>
      <c r="F93" s="108">
        <v>0</v>
      </c>
      <c r="G93" s="108">
        <v>0</v>
      </c>
      <c r="H93" s="108">
        <v>1</v>
      </c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9" t="str">
        <f t="shared" si="1"/>
        <v>06182045</v>
      </c>
      <c r="B94" s="100">
        <f t="shared" si="1"/>
        <v>42894</v>
      </c>
      <c r="C94" s="108" t="s">
        <v>215</v>
      </c>
      <c r="D94" s="108">
        <v>183</v>
      </c>
      <c r="E94" s="108">
        <v>5</v>
      </c>
      <c r="F94" s="108">
        <v>9</v>
      </c>
      <c r="G94" s="108">
        <v>7</v>
      </c>
      <c r="H94" s="108">
        <v>1</v>
      </c>
      <c r="I94" s="108">
        <v>1</v>
      </c>
      <c r="J94" s="108">
        <v>3</v>
      </c>
      <c r="K94" s="108"/>
      <c r="L94" s="108">
        <v>9</v>
      </c>
      <c r="M94" s="108"/>
      <c r="N94" s="108"/>
      <c r="O94" s="108"/>
      <c r="P94" s="108">
        <v>3</v>
      </c>
      <c r="Q94" s="108">
        <v>4</v>
      </c>
      <c r="R94" s="108"/>
      <c r="S94" s="108"/>
      <c r="T94" s="65"/>
      <c r="U94" s="65"/>
    </row>
    <row r="95" spans="1:21" ht="14.25">
      <c r="A95" s="99" t="str">
        <f t="shared" si="1"/>
        <v>06182045</v>
      </c>
      <c r="B95" s="100">
        <f t="shared" si="1"/>
        <v>42894</v>
      </c>
      <c r="C95" s="108" t="s">
        <v>216</v>
      </c>
      <c r="D95" s="108">
        <v>9794</v>
      </c>
      <c r="E95" s="108">
        <v>6</v>
      </c>
      <c r="F95" s="108">
        <v>59</v>
      </c>
      <c r="G95" s="108">
        <v>22</v>
      </c>
      <c r="H95" s="108"/>
      <c r="I95" s="108"/>
      <c r="J95" s="108">
        <v>6</v>
      </c>
      <c r="K95" s="108"/>
      <c r="L95" s="108">
        <v>22</v>
      </c>
      <c r="M95" s="108"/>
      <c r="N95" s="108">
        <v>30</v>
      </c>
      <c r="O95" s="108">
        <v>7</v>
      </c>
      <c r="P95" s="108">
        <v>7</v>
      </c>
      <c r="Q95" s="108">
        <v>13</v>
      </c>
      <c r="R95" s="108"/>
      <c r="S95" s="108">
        <v>2</v>
      </c>
      <c r="T95" s="65"/>
      <c r="U95" s="65"/>
    </row>
    <row r="96" spans="1:21" ht="14.25">
      <c r="A96" s="99" t="str">
        <f t="shared" si="1"/>
        <v>06182045</v>
      </c>
      <c r="B96" s="100">
        <f t="shared" si="1"/>
        <v>42894</v>
      </c>
      <c r="C96" s="108" t="s">
        <v>217</v>
      </c>
      <c r="D96" s="108">
        <v>383</v>
      </c>
      <c r="E96" s="108">
        <v>0</v>
      </c>
      <c r="F96" s="108">
        <v>0</v>
      </c>
      <c r="G96" s="108">
        <v>1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>
        <v>1</v>
      </c>
      <c r="S96" s="108"/>
      <c r="T96" s="65"/>
      <c r="U96" s="65"/>
    </row>
    <row r="97" spans="1:21" ht="14.25">
      <c r="A97" s="99" t="str">
        <f t="shared" si="1"/>
        <v>06182045</v>
      </c>
      <c r="B97" s="100">
        <f t="shared" si="1"/>
        <v>42894</v>
      </c>
      <c r="C97" s="108" t="s">
        <v>218</v>
      </c>
      <c r="D97" s="108">
        <v>363</v>
      </c>
      <c r="E97" s="108">
        <v>5</v>
      </c>
      <c r="F97" s="108">
        <v>59</v>
      </c>
      <c r="G97" s="108">
        <v>3</v>
      </c>
      <c r="H97" s="108">
        <v>3</v>
      </c>
      <c r="I97" s="108">
        <v>2</v>
      </c>
      <c r="J97" s="108"/>
      <c r="K97" s="108"/>
      <c r="L97" s="108"/>
      <c r="M97" s="108"/>
      <c r="N97" s="108">
        <v>22</v>
      </c>
      <c r="O97" s="108">
        <v>37</v>
      </c>
      <c r="P97" s="108"/>
      <c r="Q97" s="108"/>
      <c r="R97" s="108"/>
      <c r="S97" s="108">
        <v>3</v>
      </c>
      <c r="T97" s="65"/>
      <c r="U97" s="65"/>
    </row>
    <row r="98" spans="1:21" ht="14.25">
      <c r="A98" s="99" t="str">
        <f t="shared" si="1"/>
        <v>06182045</v>
      </c>
      <c r="B98" s="100">
        <f t="shared" si="1"/>
        <v>42894</v>
      </c>
      <c r="C98" s="108" t="s">
        <v>219</v>
      </c>
      <c r="D98" s="108">
        <v>735</v>
      </c>
      <c r="E98" s="108">
        <v>0</v>
      </c>
      <c r="F98" s="108">
        <v>0</v>
      </c>
      <c r="G98" s="108">
        <v>2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>
        <v>2</v>
      </c>
      <c r="S98" s="108"/>
      <c r="T98" s="65"/>
      <c r="U98" s="65"/>
    </row>
    <row r="99" spans="1:21" ht="14.25">
      <c r="A99" s="99" t="str">
        <f t="shared" si="1"/>
        <v>06182045</v>
      </c>
      <c r="B99" s="100">
        <f t="shared" si="1"/>
        <v>42894</v>
      </c>
      <c r="C99" s="108" t="s">
        <v>220</v>
      </c>
      <c r="D99" s="108">
        <v>618</v>
      </c>
      <c r="E99" s="108">
        <v>981</v>
      </c>
      <c r="F99" s="108">
        <v>1707</v>
      </c>
      <c r="G99" s="108">
        <v>2294</v>
      </c>
      <c r="H99" s="108">
        <v>368</v>
      </c>
      <c r="I99" s="108">
        <v>182</v>
      </c>
      <c r="J99" s="108">
        <v>347</v>
      </c>
      <c r="K99" s="108">
        <v>84</v>
      </c>
      <c r="L99" s="108">
        <v>1267</v>
      </c>
      <c r="M99" s="108">
        <v>216</v>
      </c>
      <c r="N99" s="108">
        <v>48</v>
      </c>
      <c r="O99" s="108">
        <v>176</v>
      </c>
      <c r="P99" s="108">
        <v>513</v>
      </c>
      <c r="Q99" s="108">
        <v>930</v>
      </c>
      <c r="R99" s="108">
        <v>400</v>
      </c>
      <c r="S99" s="108">
        <v>451</v>
      </c>
      <c r="T99" s="65"/>
      <c r="U99" s="65"/>
    </row>
    <row r="100" spans="1:21" ht="14.25">
      <c r="A100" s="99" t="str">
        <f t="shared" si="1"/>
        <v>06182045</v>
      </c>
      <c r="B100" s="100">
        <f t="shared" si="1"/>
        <v>42894</v>
      </c>
      <c r="C100" s="108" t="s">
        <v>221</v>
      </c>
      <c r="D100" s="108">
        <v>625</v>
      </c>
      <c r="E100" s="108">
        <v>1</v>
      </c>
      <c r="F100" s="108">
        <v>2</v>
      </c>
      <c r="G100" s="108">
        <v>1</v>
      </c>
      <c r="H100" s="108"/>
      <c r="I100" s="108"/>
      <c r="J100" s="108">
        <v>1</v>
      </c>
      <c r="K100" s="108"/>
      <c r="L100" s="108">
        <v>2</v>
      </c>
      <c r="M100" s="108"/>
      <c r="N100" s="108"/>
      <c r="O100" s="108"/>
      <c r="P100" s="108"/>
      <c r="Q100" s="108">
        <v>1</v>
      </c>
      <c r="R100" s="108"/>
      <c r="S100" s="108"/>
      <c r="T100" s="65"/>
      <c r="U100" s="65"/>
    </row>
    <row r="101" spans="1:21" ht="14.25">
      <c r="A101" s="99" t="str">
        <f t="shared" si="1"/>
        <v>06182045</v>
      </c>
      <c r="B101" s="100">
        <f t="shared" si="1"/>
        <v>42894</v>
      </c>
      <c r="C101" s="108" t="s">
        <v>222</v>
      </c>
      <c r="D101" s="108">
        <v>807</v>
      </c>
      <c r="E101" s="108">
        <v>27</v>
      </c>
      <c r="F101" s="108">
        <v>284</v>
      </c>
      <c r="G101" s="108">
        <v>313</v>
      </c>
      <c r="H101" s="108">
        <v>6</v>
      </c>
      <c r="I101" s="108">
        <v>4</v>
      </c>
      <c r="J101" s="108"/>
      <c r="K101" s="108">
        <v>17</v>
      </c>
      <c r="L101" s="108">
        <v>30</v>
      </c>
      <c r="M101" s="108">
        <v>140</v>
      </c>
      <c r="N101" s="108">
        <v>4</v>
      </c>
      <c r="O101" s="108">
        <v>110</v>
      </c>
      <c r="P101" s="108">
        <v>3</v>
      </c>
      <c r="Q101" s="108">
        <v>5</v>
      </c>
      <c r="R101" s="108">
        <v>300</v>
      </c>
      <c r="S101" s="108">
        <v>5</v>
      </c>
      <c r="T101" s="65"/>
      <c r="U101" s="65"/>
    </row>
    <row r="102" spans="1:21" ht="14.25">
      <c r="A102" s="99" t="str">
        <f t="shared" si="1"/>
        <v>06182045</v>
      </c>
      <c r="B102" s="100">
        <f t="shared" si="1"/>
        <v>42894</v>
      </c>
      <c r="C102" s="108" t="s">
        <v>223</v>
      </c>
      <c r="D102" s="108">
        <v>831</v>
      </c>
      <c r="E102" s="108">
        <v>1</v>
      </c>
      <c r="F102" s="108">
        <v>0</v>
      </c>
      <c r="G102" s="108">
        <v>1</v>
      </c>
      <c r="H102" s="108"/>
      <c r="I102" s="108"/>
      <c r="J102" s="108"/>
      <c r="K102" s="108">
        <v>1</v>
      </c>
      <c r="L102" s="108"/>
      <c r="M102" s="108"/>
      <c r="N102" s="108"/>
      <c r="O102" s="108"/>
      <c r="P102" s="108">
        <v>1</v>
      </c>
      <c r="Q102" s="108"/>
      <c r="R102" s="108"/>
      <c r="S102" s="108"/>
      <c r="T102" s="65"/>
      <c r="U102" s="65"/>
    </row>
    <row r="103" spans="1:21" ht="14.25">
      <c r="A103" s="99" t="str">
        <f t="shared" si="1"/>
        <v>06182045</v>
      </c>
      <c r="B103" s="100">
        <f t="shared" si="1"/>
        <v>42894</v>
      </c>
      <c r="C103" s="108" t="s">
        <v>224</v>
      </c>
      <c r="D103" s="108">
        <v>670</v>
      </c>
      <c r="E103" s="108">
        <v>1</v>
      </c>
      <c r="F103" s="108">
        <v>3</v>
      </c>
      <c r="G103" s="108">
        <v>0</v>
      </c>
      <c r="H103" s="108">
        <v>1</v>
      </c>
      <c r="I103" s="108"/>
      <c r="J103" s="108"/>
      <c r="K103" s="108"/>
      <c r="L103" s="108"/>
      <c r="M103" s="108">
        <v>3</v>
      </c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9" t="str">
        <f t="shared" si="1"/>
        <v>06182045</v>
      </c>
      <c r="B104" s="100">
        <f t="shared" si="1"/>
        <v>42894</v>
      </c>
      <c r="C104" s="108" t="s">
        <v>225</v>
      </c>
      <c r="D104" s="108">
        <v>658</v>
      </c>
      <c r="E104" s="108">
        <v>0</v>
      </c>
      <c r="F104" s="108">
        <v>18</v>
      </c>
      <c r="G104" s="108">
        <v>0</v>
      </c>
      <c r="H104" s="108"/>
      <c r="I104" s="108"/>
      <c r="J104" s="108"/>
      <c r="K104" s="108"/>
      <c r="L104" s="108"/>
      <c r="M104" s="108">
        <v>17</v>
      </c>
      <c r="N104" s="108">
        <v>1</v>
      </c>
      <c r="O104" s="108"/>
      <c r="P104" s="108"/>
      <c r="Q104" s="108"/>
      <c r="R104" s="108"/>
      <c r="S104" s="108"/>
      <c r="T104" s="65"/>
      <c r="U104" s="65"/>
    </row>
    <row r="105" spans="1:21" ht="14.25">
      <c r="A105" s="99" t="str">
        <f t="shared" si="1"/>
        <v>06182045</v>
      </c>
      <c r="B105" s="100">
        <f t="shared" si="1"/>
        <v>42894</v>
      </c>
      <c r="C105" s="108" t="s">
        <v>226</v>
      </c>
      <c r="D105" s="108">
        <v>687</v>
      </c>
      <c r="E105" s="108">
        <v>1</v>
      </c>
      <c r="F105" s="108">
        <v>1</v>
      </c>
      <c r="G105" s="108">
        <v>0</v>
      </c>
      <c r="H105" s="108">
        <v>1</v>
      </c>
      <c r="I105" s="108"/>
      <c r="J105" s="108"/>
      <c r="K105" s="108"/>
      <c r="L105" s="108"/>
      <c r="M105" s="108">
        <v>1</v>
      </c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9" t="str">
        <f t="shared" si="1"/>
        <v>06182045</v>
      </c>
      <c r="B106" s="100">
        <f t="shared" si="1"/>
        <v>42894</v>
      </c>
      <c r="C106" s="108" t="s">
        <v>227</v>
      </c>
      <c r="D106" s="108">
        <v>678</v>
      </c>
      <c r="E106" s="108">
        <v>0</v>
      </c>
      <c r="F106" s="108">
        <v>1</v>
      </c>
      <c r="G106" s="108">
        <v>0</v>
      </c>
      <c r="H106" s="108"/>
      <c r="I106" s="108"/>
      <c r="J106" s="108"/>
      <c r="K106" s="108"/>
      <c r="L106" s="108"/>
      <c r="M106" s="108"/>
      <c r="N106" s="108">
        <v>1</v>
      </c>
      <c r="O106" s="108"/>
      <c r="P106" s="108"/>
      <c r="Q106" s="108"/>
      <c r="R106" s="108"/>
      <c r="S106" s="108"/>
      <c r="T106" s="65"/>
      <c r="U106" s="65"/>
    </row>
    <row r="107" spans="1:21" ht="14.25">
      <c r="A107" s="99" t="str">
        <f t="shared" si="1"/>
        <v>06182045</v>
      </c>
      <c r="B107" s="100">
        <f t="shared" si="1"/>
        <v>42894</v>
      </c>
      <c r="C107" s="108" t="s">
        <v>228</v>
      </c>
      <c r="D107" s="108">
        <v>704</v>
      </c>
      <c r="E107" s="108">
        <v>0</v>
      </c>
      <c r="F107" s="108">
        <v>1</v>
      </c>
      <c r="G107" s="108">
        <v>0</v>
      </c>
      <c r="H107" s="108"/>
      <c r="I107" s="108"/>
      <c r="J107" s="108"/>
      <c r="K107" s="108"/>
      <c r="L107" s="108"/>
      <c r="M107" s="108">
        <v>1</v>
      </c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9" t="str">
        <f t="shared" si="1"/>
        <v>06182045</v>
      </c>
      <c r="B108" s="100">
        <f t="shared" si="1"/>
        <v>42894</v>
      </c>
      <c r="C108" s="108" t="s">
        <v>229</v>
      </c>
      <c r="D108" s="108">
        <v>892</v>
      </c>
      <c r="E108" s="108">
        <v>521</v>
      </c>
      <c r="F108" s="108">
        <v>1470</v>
      </c>
      <c r="G108" s="108">
        <v>2095</v>
      </c>
      <c r="H108" s="108">
        <v>117</v>
      </c>
      <c r="I108" s="108">
        <v>103</v>
      </c>
      <c r="J108" s="108">
        <v>300</v>
      </c>
      <c r="K108" s="108">
        <v>1</v>
      </c>
      <c r="L108" s="108">
        <v>230</v>
      </c>
      <c r="M108" s="108">
        <v>180</v>
      </c>
      <c r="N108" s="108">
        <v>800</v>
      </c>
      <c r="O108" s="108">
        <v>260</v>
      </c>
      <c r="P108" s="108">
        <v>450</v>
      </c>
      <c r="Q108" s="108">
        <v>600</v>
      </c>
      <c r="R108" s="108">
        <v>45</v>
      </c>
      <c r="S108" s="108">
        <v>1000</v>
      </c>
      <c r="T108" s="65"/>
      <c r="U108" s="65"/>
    </row>
    <row r="109" spans="1:21" ht="14.25">
      <c r="A109" s="99" t="str">
        <f aca="true" t="shared" si="2" ref="A109:B128">+A$88</f>
        <v>06182045</v>
      </c>
      <c r="B109" s="100">
        <f t="shared" si="2"/>
        <v>42894</v>
      </c>
      <c r="C109" s="108" t="s">
        <v>230</v>
      </c>
      <c r="D109" s="108">
        <v>887</v>
      </c>
      <c r="E109" s="108">
        <v>258</v>
      </c>
      <c r="F109" s="108">
        <v>580</v>
      </c>
      <c r="G109" s="108">
        <v>756</v>
      </c>
      <c r="H109" s="108">
        <v>48</v>
      </c>
      <c r="I109" s="108">
        <v>87</v>
      </c>
      <c r="J109" s="108">
        <v>120</v>
      </c>
      <c r="K109" s="108">
        <v>3</v>
      </c>
      <c r="L109" s="108">
        <v>45</v>
      </c>
      <c r="M109" s="108">
        <v>35</v>
      </c>
      <c r="N109" s="108">
        <v>100</v>
      </c>
      <c r="O109" s="108">
        <v>400</v>
      </c>
      <c r="P109" s="108">
        <v>250</v>
      </c>
      <c r="Q109" s="108">
        <v>150</v>
      </c>
      <c r="R109" s="108">
        <v>76</v>
      </c>
      <c r="S109" s="108">
        <v>280</v>
      </c>
      <c r="T109" s="65"/>
      <c r="U109" s="65"/>
    </row>
    <row r="110" spans="1:21" ht="14.25">
      <c r="A110" s="99" t="str">
        <f t="shared" si="2"/>
        <v>06182045</v>
      </c>
      <c r="B110" s="100">
        <f t="shared" si="2"/>
        <v>42894</v>
      </c>
      <c r="C110" s="108" t="s">
        <v>231</v>
      </c>
      <c r="D110" s="108">
        <v>3170</v>
      </c>
      <c r="E110" s="108">
        <v>0</v>
      </c>
      <c r="F110" s="108">
        <v>1</v>
      </c>
      <c r="G110" s="108">
        <v>0</v>
      </c>
      <c r="H110" s="108"/>
      <c r="I110" s="108"/>
      <c r="J110" s="108"/>
      <c r="K110" s="108"/>
      <c r="L110" s="108"/>
      <c r="M110" s="108"/>
      <c r="N110" s="108">
        <v>1</v>
      </c>
      <c r="O110" s="108"/>
      <c r="P110" s="108"/>
      <c r="Q110" s="108"/>
      <c r="R110" s="108"/>
      <c r="S110" s="108"/>
      <c r="T110" s="65"/>
      <c r="U110" s="65"/>
    </row>
    <row r="111" spans="1:21" ht="14.25">
      <c r="A111" s="99" t="str">
        <f t="shared" si="2"/>
        <v>06182045</v>
      </c>
      <c r="B111" s="100">
        <f t="shared" si="2"/>
        <v>42894</v>
      </c>
      <c r="C111" s="108" t="s">
        <v>232</v>
      </c>
      <c r="D111" s="108">
        <v>1043</v>
      </c>
      <c r="E111" s="108">
        <v>2</v>
      </c>
      <c r="F111" s="108">
        <v>38</v>
      </c>
      <c r="G111" s="108">
        <v>0</v>
      </c>
      <c r="H111" s="108">
        <v>2</v>
      </c>
      <c r="I111" s="108"/>
      <c r="J111" s="108"/>
      <c r="K111" s="108"/>
      <c r="L111" s="108"/>
      <c r="M111" s="108">
        <v>37</v>
      </c>
      <c r="N111" s="108">
        <v>1</v>
      </c>
      <c r="O111" s="108"/>
      <c r="P111" s="108"/>
      <c r="Q111" s="108"/>
      <c r="R111" s="108"/>
      <c r="S111" s="108"/>
      <c r="T111" s="65"/>
      <c r="U111" s="65"/>
    </row>
    <row r="112" spans="1:21" ht="14.25">
      <c r="A112" s="99" t="str">
        <f t="shared" si="2"/>
        <v>06182045</v>
      </c>
      <c r="B112" s="100">
        <f t="shared" si="2"/>
        <v>42894</v>
      </c>
      <c r="C112" s="108" t="s">
        <v>233</v>
      </c>
      <c r="D112" s="108">
        <v>1028</v>
      </c>
      <c r="E112" s="108">
        <v>87</v>
      </c>
      <c r="F112" s="108">
        <v>5</v>
      </c>
      <c r="G112" s="108">
        <v>2</v>
      </c>
      <c r="H112" s="108"/>
      <c r="I112" s="108">
        <v>85</v>
      </c>
      <c r="J112" s="108"/>
      <c r="K112" s="108">
        <v>2</v>
      </c>
      <c r="L112" s="108"/>
      <c r="M112" s="108">
        <v>5</v>
      </c>
      <c r="N112" s="108"/>
      <c r="O112" s="108"/>
      <c r="P112" s="108"/>
      <c r="Q112" s="108"/>
      <c r="R112" s="108">
        <v>2</v>
      </c>
      <c r="S112" s="108"/>
      <c r="T112" s="65"/>
      <c r="U112" s="65"/>
    </row>
    <row r="113" spans="1:21" ht="14.25">
      <c r="A113" s="99" t="str">
        <f t="shared" si="2"/>
        <v>06182045</v>
      </c>
      <c r="B113" s="100">
        <f t="shared" si="2"/>
        <v>42894</v>
      </c>
      <c r="C113" s="108" t="s">
        <v>234</v>
      </c>
      <c r="D113" s="108">
        <v>982</v>
      </c>
      <c r="E113" s="108">
        <v>99</v>
      </c>
      <c r="F113" s="108">
        <v>872</v>
      </c>
      <c r="G113" s="108">
        <v>785</v>
      </c>
      <c r="H113" s="108">
        <v>82</v>
      </c>
      <c r="I113" s="108">
        <v>13</v>
      </c>
      <c r="J113" s="108">
        <v>2</v>
      </c>
      <c r="K113" s="108">
        <v>2</v>
      </c>
      <c r="L113" s="108">
        <v>2</v>
      </c>
      <c r="M113" s="108">
        <v>270</v>
      </c>
      <c r="N113" s="108">
        <v>600</v>
      </c>
      <c r="O113" s="108"/>
      <c r="P113" s="108">
        <v>34</v>
      </c>
      <c r="Q113" s="108">
        <v>6</v>
      </c>
      <c r="R113" s="108">
        <v>740</v>
      </c>
      <c r="S113" s="108">
        <v>5</v>
      </c>
      <c r="T113" s="65"/>
      <c r="U113" s="65"/>
    </row>
    <row r="114" spans="1:21" ht="14.25">
      <c r="A114" s="99" t="str">
        <f t="shared" si="2"/>
        <v>06182045</v>
      </c>
      <c r="B114" s="100">
        <f t="shared" si="2"/>
        <v>42894</v>
      </c>
      <c r="C114" s="108" t="s">
        <v>235</v>
      </c>
      <c r="D114" s="108">
        <v>973</v>
      </c>
      <c r="E114" s="108">
        <v>109</v>
      </c>
      <c r="F114" s="108">
        <v>2</v>
      </c>
      <c r="G114" s="108">
        <v>5</v>
      </c>
      <c r="H114" s="108">
        <v>101</v>
      </c>
      <c r="I114" s="108">
        <v>5</v>
      </c>
      <c r="J114" s="108"/>
      <c r="K114" s="108">
        <v>3</v>
      </c>
      <c r="L114" s="108">
        <v>2</v>
      </c>
      <c r="M114" s="108"/>
      <c r="N114" s="108"/>
      <c r="O114" s="108"/>
      <c r="P114" s="108"/>
      <c r="Q114" s="108">
        <v>5</v>
      </c>
      <c r="R114" s="108"/>
      <c r="S114" s="108"/>
      <c r="T114" s="65"/>
      <c r="U114" s="65"/>
    </row>
    <row r="115" spans="1:21" ht="14.25">
      <c r="A115" s="99" t="str">
        <f t="shared" si="2"/>
        <v>06182045</v>
      </c>
      <c r="B115" s="100">
        <f t="shared" si="2"/>
        <v>42894</v>
      </c>
      <c r="C115" s="108" t="s">
        <v>236</v>
      </c>
      <c r="D115" s="108">
        <v>1004</v>
      </c>
      <c r="E115" s="108">
        <v>0</v>
      </c>
      <c r="F115" s="108">
        <v>3</v>
      </c>
      <c r="G115" s="108">
        <v>1</v>
      </c>
      <c r="H115" s="108"/>
      <c r="I115" s="108"/>
      <c r="J115" s="108"/>
      <c r="K115" s="108"/>
      <c r="L115" s="108"/>
      <c r="M115" s="108">
        <v>3</v>
      </c>
      <c r="N115" s="108"/>
      <c r="O115" s="108"/>
      <c r="P115" s="108"/>
      <c r="Q115" s="108"/>
      <c r="R115" s="108">
        <v>1</v>
      </c>
      <c r="S115" s="108"/>
      <c r="T115" s="65"/>
      <c r="U115" s="65"/>
    </row>
    <row r="116" spans="1:21" ht="14.25">
      <c r="A116" s="99" t="str">
        <f t="shared" si="2"/>
        <v>06182045</v>
      </c>
      <c r="B116" s="100">
        <f t="shared" si="2"/>
        <v>42894</v>
      </c>
      <c r="C116" s="108" t="s">
        <v>237</v>
      </c>
      <c r="D116" s="108">
        <v>1054</v>
      </c>
      <c r="E116" s="108">
        <v>2</v>
      </c>
      <c r="F116" s="108">
        <v>4</v>
      </c>
      <c r="G116" s="108">
        <v>1</v>
      </c>
      <c r="H116" s="108"/>
      <c r="I116" s="108">
        <v>2</v>
      </c>
      <c r="J116" s="108"/>
      <c r="K116" s="108"/>
      <c r="L116" s="108">
        <v>2</v>
      </c>
      <c r="M116" s="108"/>
      <c r="N116" s="108"/>
      <c r="O116" s="108">
        <v>2</v>
      </c>
      <c r="P116" s="108"/>
      <c r="Q116" s="108">
        <v>1</v>
      </c>
      <c r="R116" s="108"/>
      <c r="S116" s="108"/>
      <c r="T116" s="65"/>
      <c r="U116" s="65"/>
    </row>
    <row r="117" spans="1:21" ht="14.25">
      <c r="A117" s="99" t="str">
        <f t="shared" si="2"/>
        <v>06182045</v>
      </c>
      <c r="B117" s="100">
        <f t="shared" si="2"/>
        <v>42894</v>
      </c>
      <c r="C117" s="108" t="s">
        <v>238</v>
      </c>
      <c r="D117" s="108">
        <v>1056</v>
      </c>
      <c r="E117" s="108">
        <v>0</v>
      </c>
      <c r="F117" s="108">
        <v>3</v>
      </c>
      <c r="G117" s="108">
        <v>7</v>
      </c>
      <c r="H117" s="108"/>
      <c r="I117" s="108"/>
      <c r="J117" s="108"/>
      <c r="K117" s="108"/>
      <c r="L117" s="108">
        <v>3</v>
      </c>
      <c r="M117" s="108"/>
      <c r="N117" s="108"/>
      <c r="O117" s="108"/>
      <c r="P117" s="108">
        <v>2</v>
      </c>
      <c r="Q117" s="108">
        <v>5</v>
      </c>
      <c r="R117" s="108"/>
      <c r="S117" s="108"/>
      <c r="T117" s="65"/>
      <c r="U117" s="65"/>
    </row>
    <row r="118" spans="1:21" ht="14.25">
      <c r="A118" s="99" t="str">
        <f t="shared" si="2"/>
        <v>06182045</v>
      </c>
      <c r="B118" s="100">
        <f t="shared" si="2"/>
        <v>42894</v>
      </c>
      <c r="C118" s="108" t="s">
        <v>239</v>
      </c>
      <c r="D118" s="108">
        <v>933</v>
      </c>
      <c r="E118" s="108">
        <v>10</v>
      </c>
      <c r="F118" s="108">
        <v>15</v>
      </c>
      <c r="G118" s="108">
        <v>3</v>
      </c>
      <c r="H118" s="108">
        <v>2</v>
      </c>
      <c r="I118" s="108">
        <v>8</v>
      </c>
      <c r="J118" s="108"/>
      <c r="K118" s="108"/>
      <c r="L118" s="108">
        <v>5</v>
      </c>
      <c r="M118" s="108">
        <v>5</v>
      </c>
      <c r="N118" s="108"/>
      <c r="O118" s="108">
        <v>5</v>
      </c>
      <c r="P118" s="108"/>
      <c r="Q118" s="108">
        <v>2</v>
      </c>
      <c r="R118" s="108">
        <v>1</v>
      </c>
      <c r="S118" s="108"/>
      <c r="T118" s="65"/>
      <c r="U118" s="65"/>
    </row>
    <row r="119" spans="1:21" ht="14.25">
      <c r="A119" s="99" t="str">
        <f t="shared" si="2"/>
        <v>06182045</v>
      </c>
      <c r="B119" s="100">
        <f t="shared" si="2"/>
        <v>42894</v>
      </c>
      <c r="C119" s="108" t="s">
        <v>240</v>
      </c>
      <c r="D119" s="108">
        <v>906</v>
      </c>
      <c r="E119" s="108">
        <v>11</v>
      </c>
      <c r="F119" s="108">
        <v>19</v>
      </c>
      <c r="G119" s="108">
        <v>14</v>
      </c>
      <c r="H119" s="108">
        <v>1</v>
      </c>
      <c r="I119" s="108">
        <v>2</v>
      </c>
      <c r="J119" s="108">
        <v>4</v>
      </c>
      <c r="K119" s="108">
        <v>4</v>
      </c>
      <c r="L119" s="108">
        <v>7</v>
      </c>
      <c r="M119" s="108">
        <v>2</v>
      </c>
      <c r="N119" s="108"/>
      <c r="O119" s="108">
        <v>10</v>
      </c>
      <c r="P119" s="108">
        <v>5</v>
      </c>
      <c r="Q119" s="108">
        <v>4</v>
      </c>
      <c r="R119" s="108">
        <v>1</v>
      </c>
      <c r="S119" s="108">
        <v>4</v>
      </c>
      <c r="T119" s="65"/>
      <c r="U119" s="65"/>
    </row>
    <row r="120" spans="1:21" ht="14.25">
      <c r="A120" s="99" t="str">
        <f t="shared" si="2"/>
        <v>06182045</v>
      </c>
      <c r="B120" s="100">
        <f t="shared" si="2"/>
        <v>42894</v>
      </c>
      <c r="C120" s="108" t="s">
        <v>241</v>
      </c>
      <c r="D120" s="108">
        <v>3168</v>
      </c>
      <c r="E120" s="108">
        <v>0</v>
      </c>
      <c r="F120" s="108">
        <v>1</v>
      </c>
      <c r="G120" s="108">
        <v>0</v>
      </c>
      <c r="H120" s="108"/>
      <c r="I120" s="108"/>
      <c r="J120" s="108"/>
      <c r="K120" s="108"/>
      <c r="L120" s="108"/>
      <c r="M120" s="108">
        <v>1</v>
      </c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9" t="str">
        <f t="shared" si="2"/>
        <v>06182045</v>
      </c>
      <c r="B121" s="100">
        <f t="shared" si="2"/>
        <v>42894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 t="str">
        <f t="shared" si="2"/>
        <v>06182045</v>
      </c>
      <c r="B122" s="100">
        <f t="shared" si="2"/>
        <v>42894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 t="str">
        <f t="shared" si="2"/>
        <v>06182045</v>
      </c>
      <c r="B123" s="100">
        <f t="shared" si="2"/>
        <v>42894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 t="str">
        <f t="shared" si="2"/>
        <v>06182045</v>
      </c>
      <c r="B124" s="100">
        <f t="shared" si="2"/>
        <v>42894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 t="str">
        <f t="shared" si="2"/>
        <v>06182045</v>
      </c>
      <c r="B125" s="100">
        <f t="shared" si="2"/>
        <v>42894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 t="str">
        <f t="shared" si="2"/>
        <v>06182045</v>
      </c>
      <c r="B126" s="100">
        <f t="shared" si="2"/>
        <v>42894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 t="str">
        <f t="shared" si="2"/>
        <v>06182045</v>
      </c>
      <c r="B127" s="100">
        <f t="shared" si="2"/>
        <v>42894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 t="str">
        <f t="shared" si="2"/>
        <v>06182045</v>
      </c>
      <c r="B128" s="100">
        <f t="shared" si="2"/>
        <v>42894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 t="str">
        <f aca="true" t="shared" si="3" ref="A129:B148">+A$88</f>
        <v>06182045</v>
      </c>
      <c r="B129" s="100">
        <f t="shared" si="3"/>
        <v>42894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 t="str">
        <f t="shared" si="3"/>
        <v>06182045</v>
      </c>
      <c r="B130" s="100">
        <f t="shared" si="3"/>
        <v>42894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 t="str">
        <f t="shared" si="3"/>
        <v>06182045</v>
      </c>
      <c r="B131" s="100">
        <f t="shared" si="3"/>
        <v>42894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 t="str">
        <f t="shared" si="3"/>
        <v>06182045</v>
      </c>
      <c r="B132" s="100">
        <f t="shared" si="3"/>
        <v>42894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 t="str">
        <f t="shared" si="3"/>
        <v>06182045</v>
      </c>
      <c r="B133" s="100">
        <f t="shared" si="3"/>
        <v>42894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 t="str">
        <f t="shared" si="3"/>
        <v>06182045</v>
      </c>
      <c r="B134" s="100">
        <f t="shared" si="3"/>
        <v>42894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 t="str">
        <f t="shared" si="3"/>
        <v>06182045</v>
      </c>
      <c r="B135" s="100">
        <f t="shared" si="3"/>
        <v>42894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 t="str">
        <f t="shared" si="3"/>
        <v>06182045</v>
      </c>
      <c r="B136" s="100">
        <f t="shared" si="3"/>
        <v>42894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 t="str">
        <f t="shared" si="3"/>
        <v>06182045</v>
      </c>
      <c r="B137" s="100">
        <f t="shared" si="3"/>
        <v>42894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 t="str">
        <f t="shared" si="3"/>
        <v>06182045</v>
      </c>
      <c r="B138" s="100">
        <f t="shared" si="3"/>
        <v>42894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 t="str">
        <f t="shared" si="3"/>
        <v>06182045</v>
      </c>
      <c r="B139" s="100">
        <f t="shared" si="3"/>
        <v>42894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 t="str">
        <f t="shared" si="3"/>
        <v>06182045</v>
      </c>
      <c r="B140" s="100">
        <f t="shared" si="3"/>
        <v>42894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 t="str">
        <f t="shared" si="3"/>
        <v>06182045</v>
      </c>
      <c r="B141" s="100">
        <f t="shared" si="3"/>
        <v>42894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 t="str">
        <f t="shared" si="3"/>
        <v>06182045</v>
      </c>
      <c r="B142" s="100">
        <f t="shared" si="3"/>
        <v>42894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 t="str">
        <f t="shared" si="3"/>
        <v>06182045</v>
      </c>
      <c r="B143" s="100">
        <f t="shared" si="3"/>
        <v>42894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 t="str">
        <f t="shared" si="3"/>
        <v>06182045</v>
      </c>
      <c r="B144" s="100">
        <f t="shared" si="3"/>
        <v>42894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 t="str">
        <f t="shared" si="3"/>
        <v>06182045</v>
      </c>
      <c r="B145" s="100">
        <f t="shared" si="3"/>
        <v>42894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 t="str">
        <f t="shared" si="3"/>
        <v>06182045</v>
      </c>
      <c r="B146" s="100">
        <f t="shared" si="3"/>
        <v>42894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 t="str">
        <f t="shared" si="3"/>
        <v>06182045</v>
      </c>
      <c r="B147" s="100">
        <f t="shared" si="3"/>
        <v>42894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 t="str">
        <f t="shared" si="3"/>
        <v>06182045</v>
      </c>
      <c r="B148" s="100">
        <f t="shared" si="3"/>
        <v>42894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 t="str">
        <f aca="true" t="shared" si="4" ref="A149:B168">+A$88</f>
        <v>06182045</v>
      </c>
      <c r="B149" s="100">
        <f t="shared" si="4"/>
        <v>42894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 t="str">
        <f t="shared" si="4"/>
        <v>06182045</v>
      </c>
      <c r="B150" s="100">
        <f t="shared" si="4"/>
        <v>42894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 t="str">
        <f t="shared" si="4"/>
        <v>06182045</v>
      </c>
      <c r="B151" s="100">
        <f t="shared" si="4"/>
        <v>42894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 t="str">
        <f t="shared" si="4"/>
        <v>06182045</v>
      </c>
      <c r="B152" s="100">
        <f t="shared" si="4"/>
        <v>42894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 t="str">
        <f t="shared" si="4"/>
        <v>06182045</v>
      </c>
      <c r="B153" s="100">
        <f t="shared" si="4"/>
        <v>42894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 t="str">
        <f t="shared" si="4"/>
        <v>06182045</v>
      </c>
      <c r="B154" s="100">
        <f t="shared" si="4"/>
        <v>42894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 t="str">
        <f t="shared" si="4"/>
        <v>06182045</v>
      </c>
      <c r="B155" s="100">
        <f t="shared" si="4"/>
        <v>42894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 t="str">
        <f t="shared" si="4"/>
        <v>06182045</v>
      </c>
      <c r="B156" s="100">
        <f t="shared" si="4"/>
        <v>42894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 t="str">
        <f t="shared" si="4"/>
        <v>06182045</v>
      </c>
      <c r="B157" s="100">
        <f t="shared" si="4"/>
        <v>42894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 t="str">
        <f t="shared" si="4"/>
        <v>06182045</v>
      </c>
      <c r="B158" s="100">
        <f t="shared" si="4"/>
        <v>42894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 t="str">
        <f t="shared" si="4"/>
        <v>06182045</v>
      </c>
      <c r="B159" s="100">
        <f t="shared" si="4"/>
        <v>42894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 t="str">
        <f t="shared" si="4"/>
        <v>06182045</v>
      </c>
      <c r="B160" s="100">
        <f t="shared" si="4"/>
        <v>42894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 t="str">
        <f t="shared" si="4"/>
        <v>06182045</v>
      </c>
      <c r="B161" s="100">
        <f t="shared" si="4"/>
        <v>42894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 t="str">
        <f t="shared" si="4"/>
        <v>06182045</v>
      </c>
      <c r="B162" s="100">
        <f t="shared" si="4"/>
        <v>42894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 t="str">
        <f t="shared" si="4"/>
        <v>06182045</v>
      </c>
      <c r="B163" s="100">
        <f t="shared" si="4"/>
        <v>42894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 t="str">
        <f t="shared" si="4"/>
        <v>06182045</v>
      </c>
      <c r="B164" s="100">
        <f t="shared" si="4"/>
        <v>42894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 t="str">
        <f t="shared" si="4"/>
        <v>06182045</v>
      </c>
      <c r="B165" s="100">
        <f t="shared" si="4"/>
        <v>42894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 t="str">
        <f t="shared" si="4"/>
        <v>06182045</v>
      </c>
      <c r="B166" s="100">
        <f t="shared" si="4"/>
        <v>42894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 t="str">
        <f t="shared" si="4"/>
        <v>06182045</v>
      </c>
      <c r="B167" s="100">
        <f t="shared" si="4"/>
        <v>42894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 t="str">
        <f t="shared" si="4"/>
        <v>06182045</v>
      </c>
      <c r="B168" s="100">
        <f t="shared" si="4"/>
        <v>42894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 t="str">
        <f aca="true" t="shared" si="5" ref="A169:B188">+A$88</f>
        <v>06182045</v>
      </c>
      <c r="B169" s="100">
        <f t="shared" si="5"/>
        <v>42894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 t="str">
        <f t="shared" si="5"/>
        <v>06182045</v>
      </c>
      <c r="B170" s="100">
        <f t="shared" si="5"/>
        <v>42894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 t="str">
        <f t="shared" si="5"/>
        <v>06182045</v>
      </c>
      <c r="B171" s="100">
        <f t="shared" si="5"/>
        <v>42894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 t="str">
        <f t="shared" si="5"/>
        <v>06182045</v>
      </c>
      <c r="B172" s="100">
        <f t="shared" si="5"/>
        <v>42894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 t="str">
        <f t="shared" si="5"/>
        <v>06182045</v>
      </c>
      <c r="B173" s="100">
        <f t="shared" si="5"/>
        <v>42894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 t="str">
        <f t="shared" si="5"/>
        <v>06182045</v>
      </c>
      <c r="B174" s="100">
        <f t="shared" si="5"/>
        <v>42894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 t="str">
        <f t="shared" si="5"/>
        <v>06182045</v>
      </c>
      <c r="B175" s="100">
        <f t="shared" si="5"/>
        <v>42894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 t="str">
        <f t="shared" si="5"/>
        <v>06182045</v>
      </c>
      <c r="B176" s="100">
        <f t="shared" si="5"/>
        <v>42894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 t="str">
        <f t="shared" si="5"/>
        <v>06182045</v>
      </c>
      <c r="B177" s="100">
        <f t="shared" si="5"/>
        <v>42894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 t="str">
        <f t="shared" si="5"/>
        <v>06182045</v>
      </c>
      <c r="B178" s="100">
        <f t="shared" si="5"/>
        <v>42894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 t="str">
        <f t="shared" si="5"/>
        <v>06182045</v>
      </c>
      <c r="B179" s="100">
        <f t="shared" si="5"/>
        <v>42894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 t="str">
        <f t="shared" si="5"/>
        <v>06182045</v>
      </c>
      <c r="B180" s="100">
        <f t="shared" si="5"/>
        <v>42894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 t="str">
        <f t="shared" si="5"/>
        <v>06182045</v>
      </c>
      <c r="B181" s="100">
        <f t="shared" si="5"/>
        <v>42894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 t="str">
        <f t="shared" si="5"/>
        <v>06182045</v>
      </c>
      <c r="B182" s="100">
        <f t="shared" si="5"/>
        <v>42894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 t="str">
        <f t="shared" si="5"/>
        <v>06182045</v>
      </c>
      <c r="B183" s="100">
        <f t="shared" si="5"/>
        <v>42894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 t="str">
        <f t="shared" si="5"/>
        <v>06182045</v>
      </c>
      <c r="B184" s="100">
        <f t="shared" si="5"/>
        <v>42894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 t="str">
        <f t="shared" si="5"/>
        <v>06182045</v>
      </c>
      <c r="B185" s="100">
        <f t="shared" si="5"/>
        <v>42894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 t="str">
        <f t="shared" si="5"/>
        <v>06182045</v>
      </c>
      <c r="B186" s="100">
        <f t="shared" si="5"/>
        <v>42894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 t="str">
        <f t="shared" si="5"/>
        <v>06182045</v>
      </c>
      <c r="B187" s="100">
        <f t="shared" si="5"/>
        <v>42894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 t="str">
        <f t="shared" si="5"/>
        <v>06182045</v>
      </c>
      <c r="B188" s="100">
        <f t="shared" si="5"/>
        <v>42894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 t="str">
        <f aca="true" t="shared" si="6" ref="A189:B208">+A$88</f>
        <v>06182045</v>
      </c>
      <c r="B189" s="100">
        <f t="shared" si="6"/>
        <v>42894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 t="str">
        <f t="shared" si="6"/>
        <v>06182045</v>
      </c>
      <c r="B190" s="100">
        <f t="shared" si="6"/>
        <v>42894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 t="str">
        <f t="shared" si="6"/>
        <v>06182045</v>
      </c>
      <c r="B191" s="100">
        <f t="shared" si="6"/>
        <v>42894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 t="str">
        <f t="shared" si="6"/>
        <v>06182045</v>
      </c>
      <c r="B192" s="100">
        <f t="shared" si="6"/>
        <v>42894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 t="str">
        <f t="shared" si="6"/>
        <v>06182045</v>
      </c>
      <c r="B193" s="100">
        <f t="shared" si="6"/>
        <v>42894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 t="str">
        <f t="shared" si="6"/>
        <v>06182045</v>
      </c>
      <c r="B194" s="100">
        <f t="shared" si="6"/>
        <v>42894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 t="str">
        <f t="shared" si="6"/>
        <v>06182045</v>
      </c>
      <c r="B195" s="100">
        <f t="shared" si="6"/>
        <v>42894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 t="str">
        <f t="shared" si="6"/>
        <v>06182045</v>
      </c>
      <c r="B196" s="100">
        <f t="shared" si="6"/>
        <v>42894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 t="str">
        <f t="shared" si="6"/>
        <v>06182045</v>
      </c>
      <c r="B197" s="100">
        <f t="shared" si="6"/>
        <v>42894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 t="str">
        <f t="shared" si="6"/>
        <v>06182045</v>
      </c>
      <c r="B198" s="100">
        <f t="shared" si="6"/>
        <v>42894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 t="str">
        <f t="shared" si="6"/>
        <v>06182045</v>
      </c>
      <c r="B199" s="100">
        <f t="shared" si="6"/>
        <v>42894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 t="str">
        <f t="shared" si="6"/>
        <v>06182045</v>
      </c>
      <c r="B200" s="100">
        <f t="shared" si="6"/>
        <v>42894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 t="str">
        <f t="shared" si="6"/>
        <v>06182045</v>
      </c>
      <c r="B201" s="100">
        <f t="shared" si="6"/>
        <v>42894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 t="str">
        <f t="shared" si="6"/>
        <v>06182045</v>
      </c>
      <c r="B202" s="100">
        <f t="shared" si="6"/>
        <v>42894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 t="str">
        <f t="shared" si="6"/>
        <v>06182045</v>
      </c>
      <c r="B203" s="100">
        <f t="shared" si="6"/>
        <v>42894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 t="str">
        <f t="shared" si="6"/>
        <v>06182045</v>
      </c>
      <c r="B204" s="100">
        <f t="shared" si="6"/>
        <v>42894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 t="str">
        <f t="shared" si="6"/>
        <v>06182045</v>
      </c>
      <c r="B205" s="100">
        <f t="shared" si="6"/>
        <v>42894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 t="str">
        <f t="shared" si="6"/>
        <v>06182045</v>
      </c>
      <c r="B206" s="100">
        <f t="shared" si="6"/>
        <v>42894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 t="str">
        <f t="shared" si="6"/>
        <v>06182045</v>
      </c>
      <c r="B207" s="100">
        <f t="shared" si="6"/>
        <v>42894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 t="str">
        <f t="shared" si="6"/>
        <v>06182045</v>
      </c>
      <c r="B208" s="100">
        <f t="shared" si="6"/>
        <v>42894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 t="str">
        <f aca="true" t="shared" si="7" ref="A209:B228">+A$88</f>
        <v>06182045</v>
      </c>
      <c r="B209" s="100">
        <f t="shared" si="7"/>
        <v>42894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 t="str">
        <f t="shared" si="7"/>
        <v>06182045</v>
      </c>
      <c r="B210" s="100">
        <f t="shared" si="7"/>
        <v>42894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 t="str">
        <f t="shared" si="7"/>
        <v>06182045</v>
      </c>
      <c r="B211" s="100">
        <f t="shared" si="7"/>
        <v>42894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 t="str">
        <f t="shared" si="7"/>
        <v>06182045</v>
      </c>
      <c r="B212" s="100">
        <f t="shared" si="7"/>
        <v>42894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 t="str">
        <f t="shared" si="7"/>
        <v>06182045</v>
      </c>
      <c r="B213" s="100">
        <f t="shared" si="7"/>
        <v>42894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 t="str">
        <f t="shared" si="7"/>
        <v>06182045</v>
      </c>
      <c r="B214" s="100">
        <f t="shared" si="7"/>
        <v>42894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 t="str">
        <f t="shared" si="7"/>
        <v>06182045</v>
      </c>
      <c r="B215" s="100">
        <f t="shared" si="7"/>
        <v>42894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 t="str">
        <f t="shared" si="7"/>
        <v>06182045</v>
      </c>
      <c r="B216" s="100">
        <f t="shared" si="7"/>
        <v>42894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 t="str">
        <f t="shared" si="7"/>
        <v>06182045</v>
      </c>
      <c r="B217" s="100">
        <f t="shared" si="7"/>
        <v>42894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 t="str">
        <f t="shared" si="7"/>
        <v>06182045</v>
      </c>
      <c r="B218" s="100">
        <f t="shared" si="7"/>
        <v>42894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 t="str">
        <f t="shared" si="7"/>
        <v>06182045</v>
      </c>
      <c r="B219" s="100">
        <f t="shared" si="7"/>
        <v>42894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 t="str">
        <f t="shared" si="7"/>
        <v>06182045</v>
      </c>
      <c r="B220" s="100">
        <f t="shared" si="7"/>
        <v>42894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 t="str">
        <f t="shared" si="7"/>
        <v>06182045</v>
      </c>
      <c r="B221" s="100">
        <f t="shared" si="7"/>
        <v>42894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 t="str">
        <f t="shared" si="7"/>
        <v>06182045</v>
      </c>
      <c r="B222" s="100">
        <f t="shared" si="7"/>
        <v>42894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 t="str">
        <f t="shared" si="7"/>
        <v>06182045</v>
      </c>
      <c r="B223" s="100">
        <f t="shared" si="7"/>
        <v>42894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 t="str">
        <f t="shared" si="7"/>
        <v>06182045</v>
      </c>
      <c r="B224" s="100">
        <f t="shared" si="7"/>
        <v>42894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 t="str">
        <f t="shared" si="7"/>
        <v>06182045</v>
      </c>
      <c r="B225" s="100">
        <f t="shared" si="7"/>
        <v>42894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 t="str">
        <f t="shared" si="7"/>
        <v>06182045</v>
      </c>
      <c r="B226" s="100">
        <f t="shared" si="7"/>
        <v>42894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 t="str">
        <f t="shared" si="7"/>
        <v>06182045</v>
      </c>
      <c r="B227" s="100">
        <f t="shared" si="7"/>
        <v>42894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 t="str">
        <f t="shared" si="7"/>
        <v>06182045</v>
      </c>
      <c r="B228" s="100">
        <f t="shared" si="7"/>
        <v>42894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 t="str">
        <f aca="true" t="shared" si="8" ref="A229:B243">+A$88</f>
        <v>06182045</v>
      </c>
      <c r="B229" s="100">
        <f t="shared" si="8"/>
        <v>42894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 t="str">
        <f t="shared" si="8"/>
        <v>06182045</v>
      </c>
      <c r="B230" s="100">
        <f t="shared" si="8"/>
        <v>42894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 t="str">
        <f t="shared" si="8"/>
        <v>06182045</v>
      </c>
      <c r="B231" s="100">
        <f t="shared" si="8"/>
        <v>42894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 t="str">
        <f t="shared" si="8"/>
        <v>06182045</v>
      </c>
      <c r="B232" s="100">
        <f t="shared" si="8"/>
        <v>42894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 t="str">
        <f t="shared" si="8"/>
        <v>06182045</v>
      </c>
      <c r="B233" s="100">
        <f t="shared" si="8"/>
        <v>42894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 t="str">
        <f t="shared" si="8"/>
        <v>06182045</v>
      </c>
      <c r="B234" s="100">
        <f t="shared" si="8"/>
        <v>42894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 t="str">
        <f t="shared" si="8"/>
        <v>06182045</v>
      </c>
      <c r="B235" s="100">
        <f t="shared" si="8"/>
        <v>42894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 t="str">
        <f t="shared" si="8"/>
        <v>06182045</v>
      </c>
      <c r="B236" s="100">
        <f t="shared" si="8"/>
        <v>42894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 t="str">
        <f t="shared" si="8"/>
        <v>06182045</v>
      </c>
      <c r="B237" s="100">
        <f t="shared" si="8"/>
        <v>42894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 t="str">
        <f t="shared" si="8"/>
        <v>06182045</v>
      </c>
      <c r="B238" s="100">
        <f t="shared" si="8"/>
        <v>42894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 t="str">
        <f t="shared" si="8"/>
        <v>06182045</v>
      </c>
      <c r="B239" s="100">
        <f t="shared" si="8"/>
        <v>42894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 t="str">
        <f t="shared" si="8"/>
        <v>06182045</v>
      </c>
      <c r="B240" s="100">
        <f t="shared" si="8"/>
        <v>42894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 t="str">
        <f t="shared" si="8"/>
        <v>06182045</v>
      </c>
      <c r="B241" s="100">
        <f t="shared" si="8"/>
        <v>42894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 t="str">
        <f t="shared" si="8"/>
        <v>06182045</v>
      </c>
      <c r="B242" s="100">
        <f t="shared" si="8"/>
        <v>42894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 t="str">
        <f t="shared" si="8"/>
        <v>06182045</v>
      </c>
      <c r="B243" s="100">
        <f t="shared" si="8"/>
        <v>42894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2018-03-06T15:11:39Z</dcterms:created>
  <dcterms:modified xsi:type="dcterms:W3CDTF">2018-03-06T15:15:10Z</dcterms:modified>
  <cp:category/>
  <cp:version/>
  <cp:contentType/>
  <cp:contentStatus/>
</cp:coreProperties>
</file>