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<sst xmlns="http://schemas.openxmlformats.org/spreadsheetml/2006/main" count="35195" uniqueCount="17678">
  <si>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</si>
  <si>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</si>
  <si>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</si>
  <si>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</si>
  <si>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</si>
  <si>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</si>
  <si>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</si>
  <si>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</si>
  <si>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</si>
  <si>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</si>
  <si>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</si>
  <si>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</si>
  <si>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</si>
  <si>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</si>
  <si>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</si>
  <si>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</si>
  <si>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</si>
  <si>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</si>
  <si>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</si>
  <si>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</si>
  <si>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</si>
  <si>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</si>
  <si>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</si>
  <si>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</si>
  <si>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</si>
  <si>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</si>
  <si>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</si>
  <si>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</si>
  <si>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</si>
  <si>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</si>
  <si>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</si>
  <si>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</si>
  <si>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</si>
  <si>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</si>
  <si>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</si>
  <si>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</si>
  <si>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</si>
  <si>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</si>
  <si>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</si>
  <si>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</si>
  <si>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</si>
  <si>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</si>
  <si>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</si>
  <si>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</si>
  <si>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</si>
  <si>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</si>
  <si>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</si>
  <si>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</si>
  <si>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</si>
  <si>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</si>
  <si>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</si>
  <si>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</si>
  <si>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</si>
  <si>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</si>
  <si>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</si>
  <si>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</si>
  <si>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</si>
  <si>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</si>
  <si>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</si>
  <si>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</si>
  <si>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</si>
  <si>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</si>
  <si>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</si>
  <si>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</si>
  <si>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</si>
  <si>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</si>
  <si>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</si>
  <si>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</si>
  <si>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</si>
  <si>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</si>
  <si>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</si>
  <si>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</si>
  <si>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</si>
  <si>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</si>
  <si>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</si>
  <si>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</si>
  <si>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</si>
  <si>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</si>
  <si>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</si>
  <si>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</si>
  <si>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</si>
  <si>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</si>
  <si>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</si>
  <si>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</si>
  <si>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</si>
  <si>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</si>
  <si>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</si>
  <si>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</si>
  <si>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</si>
  <si>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</si>
  <si>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</si>
  <si>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</si>
  <si>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</si>
  <si>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</si>
  <si>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</si>
  <si>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</si>
  <si>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</si>
  <si>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</si>
  <si>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</si>
  <si>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</si>
  <si>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</si>
  <si>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</si>
  <si>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</si>
  <si>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</si>
  <si>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</si>
  <si>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</si>
  <si>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</si>
  <si>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</si>
  <si>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</si>
  <si>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</si>
  <si>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</si>
  <si>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</si>
  <si>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</si>
  <si>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</si>
  <si>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</si>
  <si>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</si>
  <si>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</si>
  <si>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</si>
  <si>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</si>
  <si>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</si>
  <si>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</si>
  <si>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</si>
  <si>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</si>
  <si>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</si>
  <si>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</si>
  <si>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</si>
  <si>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</si>
  <si>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</si>
  <si>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</si>
  <si>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</si>
  <si>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</si>
  <si>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</si>
  <si>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</si>
  <si>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</si>
  <si>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</si>
  <si>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</si>
  <si>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</si>
  <si>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</si>
  <si>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</si>
  <si>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</si>
  <si>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</si>
  <si>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</si>
  <si>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</si>
  <si>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</si>
  <si>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</si>
  <si>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</si>
  <si>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</si>
  <si>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</si>
  <si>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</si>
  <si>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</si>
  <si>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</si>
  <si>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</si>
  <si>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</si>
  <si>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</si>
  <si>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</si>
  <si>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</si>
  <si>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</si>
  <si>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</si>
  <si>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</si>
  <si>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</si>
  <si>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</si>
  <si>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</si>
  <si>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</si>
  <si>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</si>
  <si>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</si>
  <si>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</si>
  <si>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</si>
  <si>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</si>
  <si>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</si>
  <si>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</si>
  <si>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</si>
  <si>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</si>
  <si>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</si>
  <si>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</si>
  <si>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</si>
  <si>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</si>
  <si>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</si>
  <si>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</si>
  <si>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</si>
  <si>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</si>
  <si>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</si>
  <si>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</si>
  <si>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</si>
  <si>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</si>
  <si>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</si>
  <si>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</si>
  <si>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</si>
  <si>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</si>
  <si>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</si>
  <si>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</si>
  <si>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</si>
  <si>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</si>
  <si>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</si>
  <si>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</si>
  <si>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</si>
  <si>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</si>
  <si>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</si>
  <si>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</si>
  <si>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</si>
  <si>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</si>
  <si>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</si>
  <si>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</si>
  <si>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</si>
  <si>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</si>
  <si>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</si>
  <si>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</si>
  <si>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</si>
  <si>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</si>
  <si>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</si>
  <si>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</si>
  <si>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</si>
  <si>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</si>
  <si>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</si>
  <si>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</si>
  <si>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</si>
  <si>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</si>
  <si>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</si>
  <si>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</si>
  <si>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</si>
  <si>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</si>
  <si>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</si>
  <si>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</si>
  <si>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</si>
  <si>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</si>
  <si>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</si>
  <si>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</si>
  <si>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</si>
  <si>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</si>
  <si>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</si>
  <si>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</si>
  <si>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</si>
  <si>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</si>
  <si>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</si>
  <si>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</si>
  <si>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</si>
  <si>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</si>
  <si>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</si>
  <si>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</si>
  <si>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</si>
  <si>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</si>
  <si>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</si>
  <si>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</si>
  <si>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</si>
  <si>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</si>
  <si>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</si>
  <si>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</si>
  <si>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</si>
  <si>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</si>
  <si>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</si>
  <si>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</si>
  <si>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</si>
  <si>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</si>
  <si>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</si>
  <si>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</si>
  <si>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</si>
  <si>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</si>
  <si>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</si>
  <si>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</si>
  <si>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</si>
  <si>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</si>
  <si>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</si>
  <si>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</si>
  <si>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</si>
  <si>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</si>
  <si>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</si>
  <si>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</si>
  <si>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</si>
  <si>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</si>
  <si>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</si>
  <si>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</si>
  <si>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</si>
  <si>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</si>
  <si>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</si>
  <si>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</si>
  <si>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</si>
  <si>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</si>
  <si>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</si>
  <si>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</si>
  <si>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</si>
  <si>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</si>
  <si>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</si>
  <si>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</si>
  <si>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</si>
  <si>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</si>
  <si>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</si>
  <si>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</si>
  <si>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</si>
  <si>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</si>
  <si>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</si>
  <si>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</si>
  <si>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</si>
  <si>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</si>
  <si>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</si>
  <si>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</si>
  <si>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</si>
  <si>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</si>
  <si>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</si>
  <si>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</si>
  <si>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</si>
  <si>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</si>
  <si>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</si>
  <si>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</si>
  <si>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</si>
  <si>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</si>
  <si>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</si>
  <si>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</si>
  <si>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</si>
  <si>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</si>
  <si>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</si>
  <si>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</si>
  <si>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</si>
  <si>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</si>
  <si>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</si>
  <si>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</si>
  <si>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</si>
  <si>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</si>
  <si>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</si>
  <si>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</si>
  <si>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</si>
  <si>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</si>
  <si>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</si>
  <si>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</si>
  <si>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</si>
  <si>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</si>
  <si>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</si>
  <si>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</si>
  <si>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</si>
  <si>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</si>
  <si>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</si>
  <si>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</si>
  <si>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</si>
  <si>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</si>
  <si>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</si>
  <si>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</si>
  <si>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</si>
  <si>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</si>
  <si>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</si>
  <si>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</si>
  <si>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</si>
  <si>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</si>
  <si>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</si>
  <si>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</si>
  <si>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</si>
  <si>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</si>
  <si>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</si>
  <si>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</si>
  <si>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</si>
  <si>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</si>
  <si>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</si>
  <si>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</si>
  <si>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</si>
  <si>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</si>
  <si>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</si>
  <si>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</si>
  <si>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</si>
  <si>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</si>
  <si>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</si>
  <si>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</si>
  <si>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</si>
  <si>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</si>
  <si>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</si>
  <si>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</si>
  <si>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</si>
  <si>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</si>
  <si>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</si>
  <si>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</si>
  <si>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</si>
  <si>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</si>
  <si>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</si>
  <si>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</si>
  <si>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</si>
  <si>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</si>
  <si>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</si>
  <si>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</si>
  <si>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</si>
  <si>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</si>
  <si>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</si>
  <si>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</si>
  <si>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</si>
  <si>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</si>
  <si>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</si>
  <si>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</si>
  <si>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</si>
  <si>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</si>
  <si>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</si>
  <si>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</si>
  <si>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</si>
  <si>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</si>
  <si>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</si>
  <si>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</si>
  <si>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</si>
  <si>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</si>
  <si>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</si>
  <si>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</si>
  <si>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</si>
  <si>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</si>
  <si>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</si>
  <si>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</si>
  <si>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</si>
  <si>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</si>
  <si>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</si>
  <si>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</si>
  <si>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</si>
  <si>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</si>
  <si>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</si>
  <si>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</si>
  <si>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</si>
  <si>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</si>
  <si>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</si>
  <si>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</si>
  <si>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</si>
  <si>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</si>
  <si>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</si>
  <si>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</si>
  <si>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</si>
  <si>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</si>
  <si>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</si>
  <si>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</si>
  <si>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</si>
  <si>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</si>
  <si>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</si>
  <si>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</si>
  <si>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</si>
  <si>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</si>
  <si>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</si>
  <si>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</si>
  <si>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</si>
  <si>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</si>
  <si>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</si>
  <si>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</si>
  <si>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</si>
  <si>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</si>
  <si>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</si>
  <si>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</si>
  <si>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</si>
  <si>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</si>
  <si>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</si>
  <si>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</si>
  <si>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</si>
  <si>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</si>
  <si>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</si>
  <si>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</si>
  <si>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</si>
  <si>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</si>
  <si>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</si>
  <si>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</si>
  <si>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</si>
  <si>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</si>
  <si>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</si>
  <si>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</si>
  <si>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</si>
  <si>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</si>
  <si>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</si>
  <si>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</si>
  <si>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</si>
  <si>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</si>
  <si>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</si>
  <si>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</si>
  <si>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</si>
  <si>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</si>
  <si>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</si>
  <si>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</si>
  <si>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</si>
  <si>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</si>
  <si>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</si>
  <si>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</si>
  <si>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</si>
  <si>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</si>
  <si>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</si>
  <si>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</si>
  <si>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</si>
  <si>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</si>
  <si>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</si>
  <si>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</si>
  <si>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</si>
  <si>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</si>
  <si>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</si>
  <si>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</si>
  <si>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</si>
  <si>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</si>
  <si>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</si>
  <si>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</si>
  <si>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</si>
  <si>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</si>
  <si>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</si>
  <si>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</si>
  <si>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</si>
  <si>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</si>
  <si>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</si>
  <si>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</si>
  <si>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</si>
  <si>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</si>
  <si>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</si>
  <si>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</si>
  <si>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</si>
  <si>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</si>
  <si>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</si>
  <si>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</si>
  <si>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</si>
  <si>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</si>
  <si>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</si>
  <si>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</si>
  <si>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</si>
  <si>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</si>
  <si>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</si>
  <si>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</si>
  <si>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</si>
  <si>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</si>
  <si>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</si>
  <si>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</si>
  <si>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</si>
  <si>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</si>
  <si>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</si>
  <si>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</si>
  <si>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</si>
  <si>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</si>
  <si>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</si>
  <si>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</si>
  <si>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</si>
  <si>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</si>
  <si>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</si>
  <si>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</si>
  <si>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</si>
  <si>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</si>
  <si>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</si>
  <si>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</si>
  <si>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</si>
  <si>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</si>
  <si>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</si>
  <si>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</si>
  <si>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</si>
  <si>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</si>
  <si>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</si>
  <si>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</si>
  <si>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</si>
  <si>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</si>
  <si>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</si>
  <si>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</si>
  <si>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</si>
  <si>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</si>
  <si>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</si>
  <si>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</si>
  <si>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</si>
  <si>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</si>
  <si>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</si>
  <si>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</si>
  <si>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</si>
  <si>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</si>
  <si>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</si>
  <si>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</si>
  <si>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</si>
  <si>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</si>
  <si>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</si>
  <si>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</si>
  <si>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</si>
  <si>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</si>
  <si>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</si>
  <si>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</si>
  <si>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</si>
  <si>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</si>
  <si>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</si>
  <si>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</si>
  <si>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</si>
  <si>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</si>
  <si>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</si>
  <si>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</si>
  <si>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</si>
  <si>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</si>
  <si>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</si>
  <si>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</si>
  <si>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</si>
  <si>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</si>
  <si>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</si>
  <si>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</si>
  <si>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</si>
  <si>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</si>
  <si>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</si>
  <si>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</si>
  <si>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</si>
  <si>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</si>
  <si>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</si>
  <si>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</si>
  <si>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</si>
  <si>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</si>
  <si>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</si>
  <si>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</si>
  <si>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</si>
  <si>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</si>
  <si>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</si>
  <si>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</si>
  <si>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</si>
  <si>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</si>
  <si>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</si>
  <si>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</si>
  <si>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</si>
  <si>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</si>
  <si>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</si>
  <si>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</si>
  <si>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</si>
  <si>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</si>
  <si>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</si>
  <si>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</si>
  <si>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</si>
  <si>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</si>
  <si>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</si>
  <si>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</si>
  <si>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</si>
  <si>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</si>
  <si>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</si>
  <si>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</si>
  <si>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</si>
  <si>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</si>
  <si>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</si>
  <si>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</si>
  <si>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</si>
  <si>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</si>
  <si>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</si>
  <si>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</si>
  <si>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</si>
  <si>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</si>
  <si>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</si>
  <si>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</si>
  <si>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</si>
  <si>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</si>
  <si>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</si>
  <si>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</si>
  <si>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</si>
  <si>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</si>
  <si>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</si>
  <si>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</si>
  <si>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</si>
  <si>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</si>
  <si>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</si>
  <si>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</si>
  <si>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</si>
  <si>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</si>
  <si>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</si>
  <si>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</si>
  <si>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</si>
  <si>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</si>
  <si>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</si>
  <si>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</si>
  <si>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</si>
  <si>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</si>
  <si>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</si>
  <si>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</si>
  <si>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</si>
  <si>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</si>
  <si>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</si>
  <si>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</si>
  <si>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</si>
  <si>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</si>
  <si>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</si>
  <si>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</si>
  <si>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</si>
  <si>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</si>
  <si>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</si>
  <si>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</si>
  <si>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</si>
  <si>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</si>
  <si>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</si>
  <si>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</si>
  <si>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</si>
  <si>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</si>
  <si>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</si>
  <si>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</si>
  <si>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</si>
  <si>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</si>
  <si>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</si>
  <si>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</si>
  <si>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</si>
  <si>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</si>
  <si>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</si>
  <si>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</si>
  <si>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</si>
  <si>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</si>
  <si>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</si>
  <si>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</si>
  <si>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</si>
  <si>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</si>
  <si>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</si>
  <si>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</si>
  <si>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</si>
  <si>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</si>
  <si>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</si>
  <si>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</si>
  <si>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</si>
  <si>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</si>
  <si>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</si>
  <si>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</si>
  <si>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</si>
  <si>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</si>
  <si>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</si>
  <si>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</si>
  <si>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</si>
  <si>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</si>
  <si>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</si>
  <si>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</si>
  <si>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</si>
  <si>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</si>
  <si>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</si>
  <si>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</si>
  <si>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</si>
  <si>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</si>
  <si>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</si>
  <si>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</si>
  <si>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</si>
  <si>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</si>
  <si>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</si>
  <si>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</si>
  <si>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</si>
  <si>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</si>
  <si>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</si>
  <si>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</si>
  <si>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</si>
  <si>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</si>
  <si>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</si>
  <si>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</si>
  <si>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</si>
  <si>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</si>
  <si>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</si>
  <si>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</si>
  <si>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</si>
  <si>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</si>
  <si>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</si>
  <si>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</si>
  <si>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</si>
  <si>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</si>
  <si>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</si>
  <si>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</si>
  <si>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</si>
  <si>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</si>
  <si>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</si>
  <si>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</si>
  <si>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</si>
  <si>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</si>
  <si>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</si>
  <si>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</si>
  <si>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</si>
  <si>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</si>
  <si>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</si>
  <si>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</si>
  <si>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</si>
  <si>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</si>
  <si>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</si>
  <si>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</si>
  <si>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</si>
  <si>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</si>
  <si>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</si>
  <si>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</si>
  <si>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</si>
  <si>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</si>
  <si>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</si>
  <si>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</si>
  <si>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</si>
  <si>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</si>
  <si>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</si>
  <si>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</si>
  <si>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</si>
  <si>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</si>
  <si>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</si>
  <si>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</si>
  <si>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</si>
  <si>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</si>
  <si>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</si>
  <si>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</si>
  <si>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</si>
  <si>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</si>
  <si>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</si>
  <si>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</si>
  <si>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</si>
  <si>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</si>
  <si>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</si>
  <si>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</si>
  <si>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</si>
  <si>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</si>
  <si>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</si>
  <si>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</si>
  <si>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</si>
  <si>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</si>
  <si>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</si>
  <si>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</si>
  <si>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</si>
  <si>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</si>
  <si>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</si>
  <si>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</si>
  <si>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</si>
  <si>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</si>
  <si>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</si>
  <si>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</si>
  <si>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</si>
  <si>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</si>
  <si>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</si>
  <si>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</si>
  <si>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</si>
  <si>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</si>
  <si>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</si>
  <si>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</si>
  <si>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</si>
  <si>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</si>
  <si>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</si>
  <si>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</si>
  <si>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</si>
  <si>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</si>
  <si>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</si>
  <si>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</si>
  <si>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</si>
  <si>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</si>
  <si>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</si>
  <si>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</si>
  <si>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</si>
  <si>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</si>
  <si>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</si>
  <si>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</si>
  <si>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</si>
  <si>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</si>
  <si>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</si>
  <si>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</si>
  <si>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</si>
  <si>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</si>
  <si>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</si>
  <si>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</si>
  <si>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</si>
  <si>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</si>
  <si>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</si>
  <si>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</si>
  <si>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</si>
  <si>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</si>
  <si>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</si>
  <si>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</si>
  <si>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</si>
  <si>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</si>
  <si>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</si>
  <si>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</si>
  <si>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</si>
  <si>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</si>
  <si>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</si>
  <si>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</si>
  <si>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</si>
  <si>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</si>
  <si>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</si>
  <si>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</si>
  <si>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</si>
  <si>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</si>
  <si>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</si>
  <si>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</si>
  <si>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</si>
  <si>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</si>
  <si>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</si>
  <si>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</si>
  <si>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</si>
  <si>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</si>
  <si>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</si>
  <si>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</si>
  <si>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</si>
  <si>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</si>
  <si>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</si>
  <si>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</si>
  <si>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</si>
  <si>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</si>
  <si>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</si>
  <si>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</si>
  <si>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</si>
  <si>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</si>
  <si>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</si>
  <si>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</si>
  <si>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</si>
  <si>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</si>
  <si>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</si>
  <si>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</si>
  <si>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</si>
  <si>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</si>
  <si>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</si>
  <si>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</si>
  <si>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</si>
  <si>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</si>
  <si>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</si>
  <si>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</si>
  <si>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</si>
  <si>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</si>
  <si>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</si>
  <si>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</si>
  <si>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</si>
  <si>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</si>
  <si>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</si>
  <si>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</si>
  <si>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</si>
  <si>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</si>
  <si>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</si>
  <si>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</si>
  <si>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</si>
  <si>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</si>
  <si>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</si>
  <si>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</si>
  <si>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</si>
  <si>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</si>
  <si>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</si>
  <si>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</si>
  <si>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</si>
  <si>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</si>
  <si>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</si>
  <si>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</si>
  <si>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</si>
  <si>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</si>
  <si>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</si>
  <si>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</si>
  <si>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</si>
  <si>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</si>
  <si>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</si>
  <si>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</si>
  <si>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</si>
  <si>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</si>
  <si>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</si>
  <si>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</si>
  <si>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</si>
  <si>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</si>
  <si>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</si>
  <si>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</si>
  <si>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</si>
  <si>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</si>
  <si>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</si>
  <si>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</si>
  <si>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</si>
  <si>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</si>
  <si>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</si>
  <si>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</si>
  <si>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</si>
  <si>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</si>
  <si>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</si>
  <si>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</si>
  <si>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</si>
  <si>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</si>
  <si>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</si>
  <si>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</si>
  <si>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</si>
  <si>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</si>
  <si>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</si>
  <si>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</si>
  <si>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</si>
  <si>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</si>
  <si>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</si>
  <si>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</si>
  <si>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</si>
  <si>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</si>
  <si>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</si>
  <si>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</si>
  <si>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</si>
  <si>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</si>
  <si>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</si>
  <si>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</si>
  <si>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</si>
  <si>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</si>
  <si>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</si>
  <si>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</si>
  <si>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</si>
  <si>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</si>
  <si>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</si>
  <si>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</si>
  <si>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</si>
  <si>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</si>
  <si>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</si>
  <si>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</si>
  <si>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</si>
  <si>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</si>
  <si>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</si>
  <si>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</si>
  <si>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</si>
  <si>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</si>
  <si>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</si>
  <si>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</si>
  <si>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</si>
  <si>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</si>
  <si>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</si>
  <si>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</si>
  <si>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</si>
  <si>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</si>
  <si>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</si>
  <si>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</si>
  <si>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</si>
  <si>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</si>
  <si>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</si>
  <si>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</si>
  <si>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</si>
  <si>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</si>
  <si>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</si>
  <si>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</si>
  <si>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</si>
  <si>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</si>
  <si>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</si>
  <si>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</si>
  <si>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</si>
  <si>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</si>
  <si>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</si>
  <si>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</si>
  <si>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</si>
  <si>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</si>
  <si>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</si>
  <si>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</si>
  <si>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</si>
  <si>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</si>
  <si>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</si>
  <si>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</si>
  <si>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</si>
  <si>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</si>
  <si>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</si>
  <si>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</si>
  <si>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</si>
  <si>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</si>
  <si>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</si>
  <si>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</si>
  <si>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</si>
  <si>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</si>
  <si>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</si>
  <si>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</si>
  <si>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</si>
  <si>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</si>
  <si>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</si>
  <si>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</si>
  <si>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</si>
  <si>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</si>
  <si>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</si>
  <si>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</si>
  <si>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</si>
  <si>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</si>
  <si>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</si>
  <si>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</si>
  <si>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</si>
  <si>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</si>
  <si>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</si>
  <si>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</si>
  <si>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</si>
  <si>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</si>
  <si>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</si>
  <si>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</si>
  <si>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</si>
  <si>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</si>
  <si>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</si>
  <si>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</si>
  <si>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</si>
  <si>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</si>
  <si>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</si>
  <si>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</si>
  <si>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</si>
  <si>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</si>
  <si>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</si>
  <si>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</si>
  <si>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</si>
  <si>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</si>
  <si>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</si>
  <si>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</si>
  <si>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</si>
  <si>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</si>
  <si>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</si>
  <si>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</si>
  <si>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</si>
  <si>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</si>
  <si>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</si>
  <si>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</si>
  <si>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</si>
  <si>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</si>
  <si>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</si>
  <si>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</si>
  <si>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</si>
  <si>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</si>
  <si>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</si>
  <si>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</si>
  <si>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</si>
  <si>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</si>
  <si>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</si>
  <si>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</si>
  <si>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</si>
  <si>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</si>
  <si>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</si>
  <si>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</si>
  <si>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</si>
  <si>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</si>
  <si>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</si>
  <si>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</si>
  <si>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</si>
  <si>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</si>
  <si>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</si>
  <si>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</si>
  <si>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</si>
  <si>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</si>
  <si>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</si>
  <si>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</si>
  <si>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</si>
  <si>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</si>
  <si>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</si>
  <si>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</si>
  <si>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</si>
  <si>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</si>
  <si>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</si>
  <si>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</si>
  <si>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</si>
  <si>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</si>
  <si>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</si>
  <si>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</si>
  <si>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</si>
  <si>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</si>
  <si>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</si>
  <si>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</si>
  <si>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</si>
  <si>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</si>
  <si>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</si>
  <si>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</si>
  <si>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</si>
  <si>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</si>
  <si>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</si>
  <si>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</si>
  <si>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</si>
  <si>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</si>
  <si>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</si>
  <si>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</si>
  <si>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</si>
  <si>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</si>
  <si>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</si>
  <si>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</si>
  <si>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</si>
  <si>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</si>
  <si>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</si>
  <si>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</si>
  <si>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</si>
  <si>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</si>
  <si>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</si>
  <si>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</si>
  <si>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</si>
  <si>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</si>
  <si>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</si>
  <si>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</si>
  <si>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</si>
  <si>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</si>
  <si>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</si>
  <si>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</si>
  <si>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</si>
  <si>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</si>
  <si>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</si>
  <si>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</si>
  <si>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</si>
  <si>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</si>
  <si>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</si>
  <si>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</si>
  <si>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</si>
  <si>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</si>
  <si>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</si>
  <si>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</si>
  <si>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</si>
  <si>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</si>
  <si>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</si>
  <si>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</si>
  <si>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</si>
  <si>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</si>
  <si>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</si>
  <si>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</si>
  <si>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</si>
  <si>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</si>
  <si>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</si>
  <si>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</si>
  <si>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</si>
  <si>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</si>
  <si>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</si>
  <si>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</si>
  <si>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</si>
  <si>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</si>
  <si>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</si>
  <si>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</si>
  <si>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</si>
  <si>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</si>
  <si>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</si>
  <si>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</si>
  <si>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</si>
  <si>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</si>
  <si>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</si>
  <si>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</si>
  <si>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</si>
  <si>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</si>
  <si>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</si>
  <si>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</si>
  <si>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</si>
  <si>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</si>
  <si>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</si>
  <si>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</si>
  <si>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</si>
  <si>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</si>
  <si>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</si>
  <si>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</si>
  <si>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</si>
  <si>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</si>
  <si>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</si>
  <si>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</si>
  <si>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</si>
  <si>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</si>
  <si>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</si>
  <si>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</si>
  <si>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</si>
  <si>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</si>
  <si>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</si>
  <si>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</si>
  <si>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</si>
  <si>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</si>
  <si>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</si>
  <si>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</si>
  <si>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</si>
  <si>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</si>
  <si>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</si>
  <si>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</si>
  <si>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</si>
  <si>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</si>
  <si>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</si>
  <si>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</si>
  <si>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</si>
  <si>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</si>
  <si>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</si>
  <si>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</si>
  <si>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</si>
  <si>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</si>
  <si>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</si>
  <si>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</si>
  <si>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</si>
  <si>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</si>
  <si>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</si>
  <si>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</si>
  <si>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</si>
  <si>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</si>
  <si>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</si>
  <si>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</si>
  <si>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</si>
  <si>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</si>
  <si>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</si>
  <si>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</si>
  <si>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</si>
  <si>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</si>
  <si>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</si>
  <si>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</si>
  <si>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</si>
  <si>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</si>
  <si>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</si>
  <si>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</si>
  <si>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</si>
  <si>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</si>
  <si>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</si>
  <si>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</si>
  <si>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</si>
  <si>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</si>
  <si>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</si>
  <si>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</si>
  <si>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</si>
  <si>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</si>
  <si>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</si>
  <si>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</si>
  <si>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</si>
  <si>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</si>
  <si>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</si>
  <si>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</si>
  <si>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</si>
  <si>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</si>
  <si>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</si>
  <si>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</si>
  <si>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</si>
  <si>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</si>
  <si>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</si>
  <si>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</si>
  <si>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</si>
  <si>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</si>
  <si>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</si>
  <si>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</si>
  <si>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</si>
  <si>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</si>
  <si>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</si>
  <si>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</si>
  <si>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</si>
  <si>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</si>
  <si>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</si>
  <si>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</si>
  <si>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</si>
  <si>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</si>
  <si>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</si>
  <si>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</si>
  <si>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</si>
  <si>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</si>
  <si>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</si>
  <si>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</si>
  <si>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</si>
  <si>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</si>
  <si>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</si>
  <si>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</si>
  <si>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</si>
  <si>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</si>
  <si>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</si>
  <si>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</si>
  <si>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</si>
  <si>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</si>
  <si>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</si>
  <si>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</si>
  <si>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</si>
  <si>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</si>
  <si>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</si>
  <si>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</si>
  <si>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</si>
  <si>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</si>
  <si>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</si>
  <si>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</si>
  <si>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</si>
  <si>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</si>
  <si>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</si>
  <si>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</si>
  <si>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</si>
  <si>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</si>
  <si>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</si>
  <si>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</si>
  <si>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</si>
  <si>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</si>
  <si>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</si>
  <si>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</si>
  <si>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</si>
  <si>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</si>
  <si>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</si>
  <si>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</si>
  <si>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</si>
  <si>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</si>
  <si>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</si>
  <si>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</si>
  <si>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</si>
  <si>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</si>
  <si>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</si>
  <si>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</si>
  <si>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</si>
  <si>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</si>
  <si>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</si>
  <si>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</si>
  <si>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</si>
  <si>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</si>
  <si>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</si>
  <si>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</si>
  <si>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</si>
  <si>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</si>
  <si>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</si>
  <si>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</si>
  <si>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</si>
  <si>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</si>
  <si>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</si>
  <si>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</si>
  <si>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</si>
  <si>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</si>
  <si>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</si>
  <si>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</si>
  <si>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</si>
  <si>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</si>
  <si>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</si>
  <si>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</si>
  <si>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</si>
  <si>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</si>
  <si>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</si>
  <si>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</si>
  <si>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</si>
  <si>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</si>
  <si>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</si>
  <si>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</si>
  <si>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</si>
  <si>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</si>
  <si>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</si>
  <si>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</si>
  <si>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</si>
  <si>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</si>
  <si>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</si>
  <si>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</si>
  <si>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</si>
  <si>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</si>
  <si>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</si>
  <si>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</si>
  <si>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</si>
  <si>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</si>
  <si>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</si>
  <si>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</si>
  <si>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</si>
  <si>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</si>
  <si>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</si>
  <si>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</si>
  <si>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</si>
  <si>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</si>
  <si>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</si>
  <si>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</si>
  <si>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</si>
  <si>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</si>
  <si>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</si>
  <si>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</si>
  <si>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</si>
  <si>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</si>
  <si>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</si>
  <si>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</si>
  <si>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</si>
  <si>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</si>
  <si>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</si>
  <si>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</si>
  <si>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</si>
  <si>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</si>
  <si>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</si>
  <si>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</si>
  <si>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</si>
  <si>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</si>
  <si>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</si>
  <si>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</si>
  <si>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</si>
  <si>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</si>
  <si>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</si>
  <si>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</si>
  <si>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</si>
  <si>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</si>
  <si>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</si>
  <si>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</si>
  <si>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</si>
  <si>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</si>
  <si>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</si>
  <si>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</si>
  <si>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</si>
  <si>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</si>
  <si>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</si>
  <si>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</si>
  <si>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</si>
  <si>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</si>
  <si>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</si>
  <si>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</si>
  <si>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</si>
  <si>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</si>
  <si>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</si>
  <si>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</si>
  <si>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</si>
  <si>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</si>
  <si>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</si>
  <si>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</si>
  <si>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</si>
  <si>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</si>
  <si>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</si>
  <si>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</si>
  <si>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</si>
  <si>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</si>
  <si>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</si>
  <si>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</si>
  <si>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</si>
  <si>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</si>
  <si>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</si>
  <si>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</si>
  <si>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</si>
  <si>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</si>
  <si>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</si>
  <si>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</si>
  <si>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</si>
  <si>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</si>
  <si>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</si>
  <si>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</si>
  <si>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</si>
  <si>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</si>
  <si>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</si>
  <si>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</si>
  <si>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</si>
  <si>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</si>
  <si>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</si>
  <si>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</si>
  <si>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</si>
  <si>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</si>
  <si>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</si>
  <si>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</si>
  <si>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</si>
  <si>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</si>
  <si>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</si>
  <si>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</si>
  <si>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</si>
  <si>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</si>
  <si>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</si>
  <si>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</si>
  <si>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</si>
  <si>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</si>
  <si>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</si>
  <si>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</si>
  <si>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</si>
  <si>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</si>
  <si>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</si>
  <si>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</si>
  <si>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</si>
  <si>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</si>
  <si>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</si>
  <si>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</si>
  <si>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</si>
  <si>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</si>
  <si>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</si>
  <si>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</si>
  <si>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</si>
  <si>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</si>
  <si>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</si>
  <si>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</si>
  <si>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</si>
  <si>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</si>
  <si>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</si>
  <si>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</si>
  <si>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</si>
  <si>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</si>
  <si>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</si>
  <si>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</si>
  <si>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</si>
  <si>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</si>
  <si>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</si>
  <si>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</si>
  <si>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</si>
  <si>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</si>
  <si>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</si>
  <si>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</si>
  <si>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</si>
  <si>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</si>
  <si>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</si>
  <si>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</si>
  <si>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</si>
  <si>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</si>
  <si>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</si>
  <si>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</si>
  <si>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</si>
  <si>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</si>
  <si>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</si>
  <si>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</si>
  <si>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</si>
  <si>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</si>
  <si>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</si>
  <si>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</si>
  <si>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</si>
  <si>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</si>
  <si>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</si>
  <si>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</si>
  <si>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</si>
  <si>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</si>
  <si>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</si>
  <si>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</si>
  <si>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</si>
  <si>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</si>
  <si>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</si>
  <si>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</si>
  <si>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</si>
  <si>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</si>
  <si>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</si>
  <si>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</si>
  <si>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</si>
  <si>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</si>
  <si>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</si>
  <si>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</si>
  <si>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</si>
  <si>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</si>
  <si>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</si>
  <si>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</si>
  <si>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</si>
  <si>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</si>
  <si>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</si>
  <si>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</si>
  <si>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</si>
  <si>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</si>
  <si>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</si>
  <si>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</si>
  <si>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</si>
  <si>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</si>
  <si>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</si>
  <si>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</si>
  <si>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</si>
  <si>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</si>
  <si>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</si>
  <si>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</si>
  <si>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</si>
  <si>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</si>
  <si>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</si>
  <si>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</si>
  <si>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</si>
  <si>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</si>
  <si>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</si>
  <si>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</si>
  <si>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</si>
  <si>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</si>
  <si>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</si>
  <si>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</si>
  <si>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</si>
  <si>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</si>
  <si>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</si>
  <si>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</si>
  <si>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</si>
  <si>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</si>
  <si>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</si>
  <si>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</si>
  <si>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</si>
  <si>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</si>
  <si>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</si>
  <si>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</si>
  <si>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</si>
  <si>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</si>
  <si>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</si>
  <si>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</si>
  <si>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</si>
  <si>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</si>
  <si>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</si>
  <si>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</si>
  <si>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</si>
  <si>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</si>
  <si>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</si>
  <si>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</si>
  <si>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</si>
  <si>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</si>
  <si>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</si>
  <si>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</si>
  <si>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</si>
  <si>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</si>
  <si>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</si>
  <si>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</si>
  <si>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</si>
  <si>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</si>
  <si>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</si>
  <si>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</si>
  <si>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</si>
  <si>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</si>
  <si>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</si>
  <si>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</si>
  <si>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</si>
  <si>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</si>
  <si>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</si>
  <si>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</si>
  <si>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</si>
  <si>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</si>
  <si>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</si>
  <si>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</si>
  <si>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</si>
  <si>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</si>
  <si>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</si>
  <si>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</si>
  <si>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</si>
  <si>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</si>
  <si>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</si>
  <si>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</si>
  <si>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</si>
  <si>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</si>
  <si>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</si>
  <si>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</si>
  <si>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</si>
  <si>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</si>
  <si>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</si>
  <si>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</si>
  <si>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</si>
  <si>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</si>
  <si>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</si>
  <si>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</si>
  <si>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</si>
  <si>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</si>
  <si>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</si>
  <si>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</si>
  <si>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</si>
  <si>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</si>
  <si>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</si>
  <si>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</si>
  <si>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</si>
  <si>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</si>
  <si>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</si>
  <si>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</si>
  <si>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</si>
  <si>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</si>
  <si>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</si>
  <si>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</si>
  <si>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</si>
  <si>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</si>
  <si>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</si>
  <si>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</si>
  <si>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</si>
  <si>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</si>
  <si>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</si>
  <si>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</si>
  <si>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</si>
  <si>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</si>
  <si>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</si>
  <si>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</si>
  <si>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</si>
  <si>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</si>
  <si>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</si>
  <si>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</si>
  <si>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</si>
  <si>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</si>
  <si>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</si>
  <si>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</si>
  <si>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</si>
  <si>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</si>
  <si>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</si>
  <si>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</si>
  <si>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</si>
  <si>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</si>
  <si>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</si>
  <si>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</si>
  <si>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</si>
  <si>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</si>
  <si>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</si>
  <si>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</si>
  <si>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</si>
  <si>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</si>
  <si>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</si>
  <si>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</si>
  <si>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</si>
  <si>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</si>
  <si>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</si>
  <si>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</si>
  <si>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</si>
  <si>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</si>
  <si>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</si>
  <si>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</si>
  <si>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</si>
  <si>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</si>
  <si>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</si>
  <si>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</si>
  <si>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</si>
  <si>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</si>
  <si>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</si>
  <si>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</si>
  <si>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</si>
  <si>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</si>
  <si>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</si>
  <si>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</si>
  <si>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</si>
  <si>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</si>
  <si>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</si>
  <si>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</si>
  <si>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</si>
  <si>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</si>
  <si>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</si>
  <si>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</si>
  <si>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</si>
  <si>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</si>
  <si>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</si>
  <si>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</si>
  <si>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</si>
  <si>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</si>
  <si>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</si>
  <si>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</si>
  <si>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</si>
  <si>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</si>
  <si>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</si>
  <si>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</si>
  <si>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</si>
  <si>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</si>
  <si>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</si>
  <si>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</si>
  <si>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</si>
  <si>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</si>
  <si>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</si>
  <si>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</si>
  <si>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</si>
  <si>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</si>
  <si>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</si>
  <si>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</si>
  <si>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</si>
  <si>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</si>
  <si>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</si>
  <si>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</si>
  <si>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</si>
  <si>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</si>
  <si>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</si>
  <si>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</si>
  <si>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</si>
  <si>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</si>
  <si>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</si>
  <si>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</si>
  <si>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</si>
  <si>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</si>
  <si>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</si>
  <si>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</si>
  <si>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</si>
  <si>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</si>
  <si>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</si>
  <si>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</si>
  <si>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</si>
  <si>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</si>
  <si>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</si>
  <si>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</si>
  <si>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</si>
  <si>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</si>
  <si>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</si>
  <si>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</si>
  <si>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</si>
  <si>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</si>
  <si>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</si>
  <si>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</si>
  <si>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</si>
  <si>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</si>
  <si>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</si>
  <si>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</si>
  <si>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</si>
  <si>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</si>
  <si>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</si>
  <si>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</si>
  <si>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</si>
  <si>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</si>
  <si>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</si>
  <si>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</si>
  <si>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</si>
  <si>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</si>
  <si>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</si>
  <si>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</si>
  <si>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</si>
  <si>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</si>
  <si>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</si>
  <si>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</si>
  <si>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</si>
  <si>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</si>
  <si>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</si>
  <si>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</si>
  <si>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</si>
  <si>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</si>
  <si>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</si>
  <si>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</si>
  <si>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</si>
  <si>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</si>
  <si>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</si>
  <si>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</si>
  <si>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</si>
  <si>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</si>
  <si>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</si>
  <si>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</si>
  <si>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</si>
  <si>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</si>
  <si>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</si>
  <si>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</si>
  <si>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</si>
  <si>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</si>
  <si>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</si>
  <si>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</si>
  <si>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</si>
  <si>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</si>
  <si>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</si>
  <si>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</si>
  <si>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</si>
  <si>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</si>
  <si>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</si>
  <si>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</si>
  <si>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</si>
  <si>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</si>
  <si>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</si>
  <si>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</si>
  <si>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</si>
  <si>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</si>
  <si>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</si>
  <si>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</si>
  <si>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</si>
  <si>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</si>
  <si>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</si>
  <si>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</si>
  <si>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</si>
  <si>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</si>
  <si>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</si>
  <si>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</si>
  <si>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</si>
  <si>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</si>
  <si>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</si>
  <si>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</si>
  <si>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</si>
  <si>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</si>
  <si>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</si>
  <si>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</si>
  <si>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</si>
  <si>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</si>
  <si>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</si>
  <si>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</si>
  <si>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</si>
  <si>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</si>
  <si>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</si>
  <si>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</si>
  <si>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</si>
  <si>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</si>
  <si>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</si>
  <si>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</si>
  <si>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</si>
  <si>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</si>
  <si>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</si>
  <si>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</si>
  <si>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</si>
  <si>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</si>
  <si>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</si>
  <si>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</si>
  <si>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</si>
  <si>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</si>
  <si>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</si>
  <si>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</si>
  <si>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</si>
  <si>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</si>
  <si>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</si>
  <si>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</si>
  <si>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</si>
  <si>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</si>
  <si>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</si>
  <si>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</si>
  <si>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</si>
  <si>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</si>
  <si>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</si>
  <si>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</si>
  <si>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</si>
  <si>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</si>
  <si>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</si>
  <si>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</si>
  <si>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</si>
  <si>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</si>
  <si>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</si>
  <si>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</si>
  <si>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</si>
  <si>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</si>
  <si>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</si>
  <si>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</si>
  <si>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</si>
  <si>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</si>
  <si>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</si>
  <si>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</si>
  <si>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</si>
  <si>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</si>
  <si>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</si>
  <si>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</si>
  <si>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</si>
  <si>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</si>
  <si>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</si>
  <si>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</si>
  <si>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</si>
  <si>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</si>
  <si>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</si>
  <si>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</si>
  <si>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</si>
  <si>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</si>
  <si>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</si>
  <si>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</si>
  <si>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</si>
  <si>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</si>
  <si>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</si>
  <si>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</si>
  <si>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</si>
  <si>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</si>
  <si>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</si>
  <si>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</si>
  <si>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</si>
  <si>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</si>
  <si>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</si>
  <si>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</si>
  <si>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</si>
  <si>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</si>
  <si>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</si>
  <si>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</si>
  <si>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</si>
  <si>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</si>
  <si>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</si>
  <si>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</si>
  <si>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</si>
  <si>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</si>
  <si>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</si>
  <si>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</si>
  <si>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</si>
  <si>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</si>
  <si>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</si>
  <si>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</si>
  <si>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</si>
  <si>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</si>
  <si>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</si>
  <si>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</si>
  <si>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</si>
  <si>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</si>
  <si>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</si>
  <si>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</si>
  <si>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</si>
  <si>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</si>
  <si>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</si>
  <si>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</si>
  <si>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</si>
  <si>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</si>
  <si>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</si>
  <si>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</si>
  <si>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</si>
  <si>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</si>
  <si>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</si>
  <si>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</si>
  <si>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</si>
  <si>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</si>
  <si>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</si>
  <si>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</si>
  <si>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</si>
  <si>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</si>
  <si>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</si>
  <si>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</si>
  <si>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</si>
  <si>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</si>
  <si>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</si>
  <si>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</si>
  <si>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</si>
  <si>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</si>
  <si>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</si>
  <si>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</si>
  <si>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</si>
  <si>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</si>
  <si>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</si>
  <si>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</si>
  <si>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</si>
  <si>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</si>
  <si>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</si>
  <si>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</si>
  <si>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</si>
  <si>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</si>
  <si>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</si>
  <si>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</si>
  <si>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</si>
  <si>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</si>
  <si>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</si>
  <si>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</si>
  <si>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</si>
  <si>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</si>
  <si>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</si>
  <si>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</si>
  <si>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</si>
  <si>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</si>
  <si>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</si>
  <si>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</si>
  <si>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</si>
  <si>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</si>
  <si>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</si>
  <si>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</si>
  <si>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</si>
  <si>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</si>
  <si>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</si>
  <si>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</si>
  <si>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</si>
  <si>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</si>
  <si>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</si>
  <si>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</si>
  <si>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</si>
  <si>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</si>
  <si>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</si>
  <si>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</si>
  <si>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</si>
  <si>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</si>
  <si>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</si>
  <si>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</si>
  <si>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</si>
  <si>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</si>
  <si>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</si>
  <si>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</si>
  <si>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</si>
  <si>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</si>
  <si>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</si>
  <si>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</si>
  <si>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</si>
  <si>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</si>
  <si>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</si>
  <si>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</si>
  <si>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</si>
  <si>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</si>
  <si>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</si>
  <si>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</si>
  <si>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</si>
  <si>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</si>
  <si>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</si>
  <si>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</si>
  <si>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</si>
  <si>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</si>
  <si>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</si>
  <si>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</si>
  <si>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</si>
  <si>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</si>
  <si>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</si>
  <si>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</si>
  <si>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</si>
  <si>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</si>
  <si>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</si>
  <si>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</si>
  <si>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</si>
  <si>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</si>
  <si>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</si>
  <si>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</si>
  <si>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</si>
  <si>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</si>
  <si>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</si>
  <si>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</si>
  <si>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</si>
  <si>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</si>
  <si>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</si>
  <si>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</si>
  <si>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</si>
  <si>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</si>
  <si>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</si>
  <si>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</si>
  <si>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</si>
  <si>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</si>
  <si>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</si>
  <si>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</si>
  <si>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</si>
  <si>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</si>
  <si>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</si>
  <si>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</si>
  <si>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</si>
  <si>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</si>
  <si>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</si>
  <si>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</si>
  <si>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</si>
  <si>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</si>
  <si>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</si>
  <si>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</si>
  <si>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</si>
  <si>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</si>
  <si>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</si>
  <si>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</si>
  <si>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</si>
  <si>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</si>
  <si>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</si>
  <si>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</si>
  <si>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</si>
  <si>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</si>
  <si>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</si>
  <si>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</si>
  <si>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</si>
  <si>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</si>
  <si>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</si>
  <si>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</si>
  <si>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</si>
  <si>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</si>
  <si>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</si>
  <si>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</si>
  <si>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</si>
  <si>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</si>
  <si>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</si>
  <si>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</si>
  <si>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</si>
  <si>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</si>
  <si>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</si>
  <si>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</si>
  <si>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</si>
  <si>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</si>
  <si>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</si>
  <si>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</si>
  <si>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</si>
  <si>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</si>
  <si>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</si>
  <si>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</si>
  <si>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</si>
  <si>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</si>
  <si>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</si>
  <si>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</si>
  <si>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</si>
  <si>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</si>
  <si>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</si>
  <si>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</si>
  <si>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</si>
  <si>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</si>
  <si>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</si>
  <si>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</si>
  <si>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</si>
  <si>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</si>
  <si>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</si>
  <si>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</si>
  <si>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</si>
  <si>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</si>
  <si>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</si>
  <si>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</si>
  <si>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</si>
  <si>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</si>
  <si>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</si>
  <si>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</si>
  <si>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</si>
  <si>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</si>
  <si>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</si>
  <si>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</si>
  <si>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</si>
  <si>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</si>
  <si>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</si>
  <si>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</si>
  <si>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</si>
  <si>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</si>
  <si>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</si>
  <si>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</si>
  <si>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</si>
  <si>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</si>
  <si>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</si>
  <si>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</si>
  <si>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</si>
  <si>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</si>
  <si>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</si>
  <si>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</si>
  <si>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</si>
  <si>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</si>
  <si>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</si>
  <si>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</si>
  <si>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</si>
  <si>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</si>
  <si>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</si>
  <si>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</si>
  <si>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</si>
  <si>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</si>
  <si>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</si>
  <si>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</si>
  <si>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</si>
  <si>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</si>
  <si>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</si>
  <si>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</si>
  <si>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</si>
  <si>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</si>
  <si>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</si>
  <si>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</si>
  <si>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</si>
  <si>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</si>
  <si>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</si>
  <si>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</si>
  <si>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</si>
  <si>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</si>
  <si>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</si>
  <si>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</si>
  <si>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</si>
  <si>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</si>
  <si>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</si>
  <si>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</si>
  <si>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</si>
  <si>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</si>
  <si>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</si>
  <si>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</si>
  <si>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</si>
  <si>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</si>
  <si>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</si>
  <si>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</si>
  <si>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</si>
  <si>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</si>
  <si>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</si>
  <si>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</si>
  <si>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</si>
  <si>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</si>
  <si>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</si>
  <si>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</si>
  <si>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</si>
  <si>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</si>
  <si>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</si>
  <si>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</si>
  <si>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</si>
  <si>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</si>
  <si>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</si>
  <si>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</si>
  <si>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</si>
  <si>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</si>
  <si>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</si>
  <si>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</si>
  <si>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</si>
  <si>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</si>
  <si>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</si>
  <si>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</si>
  <si>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</si>
  <si>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</si>
  <si>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</si>
  <si>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</si>
  <si>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</si>
  <si>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</si>
  <si>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</si>
  <si>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</si>
  <si>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</si>
  <si>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</si>
  <si>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</si>
  <si>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</si>
  <si>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</si>
  <si>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</si>
  <si>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</si>
  <si>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</si>
  <si>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</si>
  <si>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</si>
  <si>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</si>
  <si>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</si>
  <si>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</si>
  <si>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</si>
  <si>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</si>
  <si>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</si>
  <si>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</si>
  <si>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</si>
  <si>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</si>
  <si>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</si>
  <si>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</si>
  <si>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</si>
  <si>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</si>
  <si>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</si>
  <si>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</si>
  <si>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</si>
  <si>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</si>
  <si>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</si>
  <si>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</si>
  <si>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</si>
  <si>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</si>
  <si>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</si>
  <si>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</si>
  <si>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</si>
  <si>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</si>
  <si>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</si>
  <si>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</si>
  <si>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</si>
  <si>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</si>
  <si>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</si>
  <si>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</si>
  <si>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</si>
  <si>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</si>
  <si>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</si>
  <si>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</si>
  <si>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</si>
  <si>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</si>
  <si>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</si>
  <si>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</si>
  <si>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</si>
  <si>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</si>
  <si>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</si>
  <si>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</si>
  <si>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</si>
  <si>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</si>
  <si>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</si>
  <si>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</si>
  <si>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</si>
  <si>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</si>
  <si>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</si>
  <si>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</si>
  <si>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</si>
  <si>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</si>
  <si>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</si>
  <si>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</si>
  <si>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</si>
  <si>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</si>
  <si>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</si>
  <si>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</si>
  <si>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</si>
  <si>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</si>
  <si>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</si>
  <si>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</si>
  <si>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</si>
  <si>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</si>
  <si>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</si>
  <si>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</si>
  <si>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</si>
  <si>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</si>
  <si>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</si>
  <si>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</si>
  <si>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</si>
  <si>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</si>
  <si>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</si>
  <si>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</si>
  <si>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</si>
  <si>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</si>
  <si>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</si>
  <si>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</si>
  <si>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</si>
  <si>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</si>
  <si>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</si>
  <si>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</si>
  <si>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</si>
  <si>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</si>
  <si>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</si>
  <si>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</si>
  <si>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</si>
  <si>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</si>
  <si>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</si>
  <si>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</si>
  <si>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</si>
  <si>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</si>
  <si>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</si>
  <si>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</si>
  <si>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</si>
  <si>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</si>
  <si>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</si>
  <si>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</si>
  <si>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</si>
  <si>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</si>
  <si>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</si>
  <si>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</si>
  <si>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</si>
  <si>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</si>
  <si>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</si>
  <si>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</si>
  <si>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</si>
  <si>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</si>
  <si>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</si>
  <si>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</si>
  <si>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</si>
  <si>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</si>
  <si>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</si>
  <si>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</si>
  <si>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</si>
  <si>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</si>
  <si>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</si>
  <si>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</si>
  <si>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</si>
  <si>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</si>
  <si>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</si>
  <si>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</si>
  <si>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</si>
  <si>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</si>
  <si>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</si>
  <si>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</si>
  <si>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</si>
  <si>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</si>
  <si>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</si>
  <si>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</si>
  <si>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</si>
  <si>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</si>
  <si>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</si>
  <si>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</si>
  <si>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</si>
  <si>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</si>
  <si>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</si>
  <si>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</si>
  <si>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</si>
  <si>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</si>
  <si>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</si>
  <si>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</si>
  <si>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</si>
  <si>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</si>
  <si>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</si>
  <si>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</si>
  <si>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</si>
  <si>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</si>
  <si>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</si>
  <si>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</si>
  <si>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</si>
  <si>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</si>
  <si>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</si>
  <si>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</si>
  <si>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</si>
  <si>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</si>
  <si>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</si>
  <si>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</si>
  <si>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</si>
  <si>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</si>
  <si>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</si>
  <si>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</si>
  <si>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</si>
  <si>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</si>
  <si>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</si>
  <si>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</si>
  <si>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</si>
  <si>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</si>
  <si>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</si>
  <si>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</si>
  <si>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</si>
  <si>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</si>
  <si>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</si>
  <si>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</si>
  <si>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</si>
  <si>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</si>
  <si>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</si>
  <si>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</si>
  <si>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</si>
  <si>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</si>
  <si>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</si>
  <si>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</si>
  <si>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</si>
  <si>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</si>
  <si>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</si>
  <si>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</si>
  <si>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</si>
  <si>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</si>
  <si>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</si>
  <si>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</si>
  <si>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</si>
  <si>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</si>
  <si>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</si>
  <si>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</si>
  <si>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</si>
  <si>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</si>
  <si>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</si>
  <si>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</si>
  <si>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</si>
  <si>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</si>
  <si>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</si>
  <si>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</si>
  <si>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</si>
  <si>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</si>
  <si>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</si>
  <si>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</si>
  <si>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</si>
  <si>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</si>
  <si>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</si>
  <si>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</si>
  <si>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</si>
  <si>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</si>
  <si>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</si>
  <si>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</si>
  <si>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</si>
  <si>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</si>
  <si>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</si>
  <si>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</si>
  <si>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</si>
  <si>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</si>
  <si>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</si>
  <si>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</si>
  <si>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</si>
  <si>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</si>
  <si>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</si>
  <si>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</si>
  <si>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</si>
  <si>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</si>
  <si>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</si>
  <si>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</si>
  <si>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</si>
  <si>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</si>
  <si>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</si>
  <si>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</si>
  <si>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</si>
  <si>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</si>
  <si>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</si>
  <si>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</si>
  <si>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</si>
  <si>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</si>
  <si>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</si>
  <si>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</si>
  <si>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</si>
  <si>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</si>
  <si>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</si>
  <si>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</si>
  <si>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</si>
  <si>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</si>
  <si>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</si>
  <si>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</si>
  <si>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</si>
  <si>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</si>
  <si>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</si>
  <si>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</si>
  <si>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</si>
  <si>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</si>
  <si>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</si>
  <si>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</si>
  <si>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</si>
  <si>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</si>
  <si>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</si>
  <si>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</si>
  <si>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</si>
  <si>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</si>
  <si>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</si>
  <si>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</si>
  <si>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</si>
  <si>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</si>
  <si>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</si>
  <si>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</si>
  <si>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</si>
  <si>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</si>
  <si>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</si>
  <si>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</si>
  <si>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</si>
  <si>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</si>
  <si>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</si>
  <si>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</si>
  <si>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</si>
  <si>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</si>
  <si>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</si>
  <si>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</si>
  <si>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</si>
  <si>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</si>
  <si>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</si>
  <si>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</si>
  <si>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</si>
  <si>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</si>
  <si>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</si>
  <si>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</si>
  <si>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</si>
  <si>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</si>
  <si>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</si>
  <si>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</si>
  <si>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</si>
  <si>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</si>
  <si>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</si>
  <si>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</si>
  <si>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</si>
  <si>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</si>
  <si>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</si>
  <si>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</si>
  <si>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</si>
  <si>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</si>
  <si>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</si>
  <si>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</si>
  <si>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</si>
  <si>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</si>
  <si>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</si>
  <si>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</si>
  <si>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</si>
  <si>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</si>
  <si>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</si>
  <si>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</si>
  <si>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</si>
  <si>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</si>
  <si>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</si>
  <si>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</si>
  <si>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</si>
  <si>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</si>
  <si>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</si>
  <si>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</si>
  <si>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</si>
  <si>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</si>
  <si>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</si>
  <si>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</si>
  <si>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</si>
  <si>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</si>
  <si>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</si>
  <si>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</si>
  <si>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</si>
  <si>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</si>
  <si>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</si>
  <si>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</si>
  <si>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</si>
  <si>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</si>
  <si>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</si>
  <si>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</si>
  <si>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</si>
  <si>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</si>
  <si>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</si>
  <si>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</si>
  <si>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</si>
  <si>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</si>
  <si>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</si>
  <si>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</si>
  <si>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</si>
  <si>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</si>
  <si>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</si>
  <si>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</si>
  <si>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</si>
  <si>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</si>
  <si>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</si>
  <si>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</si>
  <si>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</si>
  <si>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</si>
  <si>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</si>
  <si>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</si>
  <si>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</si>
  <si>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</si>
  <si>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</si>
  <si>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</si>
  <si>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</si>
  <si>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</si>
  <si>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</si>
  <si>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</si>
  <si>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</si>
  <si>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</si>
  <si>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</si>
  <si>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</si>
  <si>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</si>
  <si>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</si>
  <si>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</si>
  <si>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</si>
  <si>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</si>
  <si>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</si>
  <si>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</si>
  <si>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</si>
  <si>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</si>
  <si>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</si>
  <si>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</si>
  <si>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</si>
  <si>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</si>
  <si>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</si>
  <si>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</si>
  <si>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</si>
  <si>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</si>
  <si>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</si>
  <si>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</si>
  <si>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</si>
  <si>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</si>
  <si>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</si>
  <si>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</si>
  <si>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</si>
  <si>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</si>
  <si>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</si>
  <si>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</si>
  <si>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</si>
  <si>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</si>
  <si>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</si>
  <si>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</si>
  <si>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</si>
  <si>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</si>
  <si>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</si>
  <si>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</si>
  <si>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</si>
  <si>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</si>
  <si>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</si>
  <si>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</si>
  <si>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</si>
  <si>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</si>
  <si>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</si>
  <si>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</si>
  <si>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</si>
  <si>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</si>
  <si>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</si>
  <si>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</si>
  <si>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</si>
  <si>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</si>
  <si>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</si>
  <si>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</si>
  <si>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</si>
  <si>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</si>
  <si>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</si>
  <si>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</si>
  <si>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</si>
  <si>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</si>
  <si>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</si>
  <si>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</si>
  <si>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</si>
  <si>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</si>
  <si>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</si>
  <si>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</si>
  <si>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</si>
  <si>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</si>
  <si>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</si>
  <si>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</si>
  <si>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</si>
  <si>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</si>
  <si>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</si>
  <si>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</si>
  <si>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</si>
  <si>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</si>
  <si>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</si>
  <si>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</si>
  <si>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</si>
  <si>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</si>
  <si>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</si>
  <si>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</si>
  <si>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</si>
  <si>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</si>
  <si>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</si>
  <si>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</si>
  <si>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</si>
  <si>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</si>
  <si>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</si>
  <si>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</si>
  <si>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</si>
  <si>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</si>
  <si>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</si>
  <si>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</si>
  <si>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</si>
  <si>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</si>
  <si>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</si>
  <si>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</si>
  <si>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</si>
  <si>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</si>
  <si>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</si>
  <si>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</si>
  <si>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</si>
  <si>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</si>
  <si>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</si>
  <si>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</si>
  <si>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</si>
  <si>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</si>
  <si>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</si>
  <si>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</si>
  <si>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</si>
  <si>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</si>
  <si>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</si>
  <si>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</si>
  <si>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</si>
  <si>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</si>
  <si>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</si>
  <si>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</si>
  <si>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</si>
  <si>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</si>
  <si>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</si>
  <si>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</si>
  <si>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</si>
  <si>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</si>
  <si>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</si>
  <si>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</si>
  <si>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</si>
  <si>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</si>
  <si>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</si>
  <si>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</si>
  <si>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</si>
  <si>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</si>
  <si>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</si>
  <si>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</si>
  <si>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</si>
  <si>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</si>
  <si>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</si>
  <si>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</si>
  <si>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</si>
  <si>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</si>
  <si>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</si>
  <si>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</si>
  <si>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</si>
  <si>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</si>
  <si>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</si>
  <si>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</si>
  <si>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</si>
  <si>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</si>
  <si>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</si>
  <si>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</si>
  <si>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</si>
  <si>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</si>
  <si>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</si>
  <si>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</si>
  <si>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</si>
  <si>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</si>
  <si>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</si>
  <si>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</si>
  <si>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</si>
  <si>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</si>
  <si>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</si>
  <si>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</si>
  <si>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</si>
  <si>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</si>
  <si>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</si>
  <si>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</si>
  <si>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</si>
  <si>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</si>
  <si>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</si>
  <si>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</si>
  <si>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</si>
  <si>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</si>
  <si>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</si>
  <si>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</si>
  <si>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</si>
  <si>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</si>
  <si>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</si>
  <si>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</si>
  <si>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</si>
  <si>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</si>
  <si>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</si>
  <si>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</si>
  <si>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</si>
  <si>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</si>
  <si>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</si>
  <si>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</si>
  <si>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</si>
  <si>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</si>
  <si>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</si>
  <si>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</si>
  <si>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</si>
  <si>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</si>
  <si>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</si>
  <si>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</si>
  <si>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</si>
  <si>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</si>
  <si>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</si>
  <si>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</si>
  <si>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</si>
  <si>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</si>
  <si>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</si>
  <si>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</si>
  <si>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</si>
  <si>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</si>
  <si>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</si>
  <si>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</si>
  <si>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</si>
  <si>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</si>
  <si>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</si>
  <si>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</si>
  <si>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</si>
  <si>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</si>
  <si>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</si>
  <si>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</si>
  <si>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</si>
  <si>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</si>
  <si>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</si>
  <si>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</si>
  <si>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</si>
  <si>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</si>
  <si>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</si>
  <si>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</si>
  <si>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</si>
  <si>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</si>
  <si>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</si>
  <si>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</si>
  <si>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</si>
  <si>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</si>
  <si>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</si>
  <si>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</si>
  <si>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</si>
  <si>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</si>
  <si>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</si>
  <si>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</si>
  <si>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</si>
  <si>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</si>
  <si>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</si>
  <si>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</si>
  <si>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</si>
  <si>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</si>
  <si>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</si>
  <si>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</si>
  <si>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</si>
  <si>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</si>
  <si>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</si>
  <si>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</si>
  <si>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</si>
  <si>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</si>
  <si>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</si>
  <si>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</si>
  <si>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</si>
  <si>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</si>
  <si>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</si>
  <si>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</si>
  <si>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</si>
  <si>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</si>
  <si>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</si>
  <si>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</si>
  <si>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</si>
  <si>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</si>
  <si>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</si>
  <si>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</si>
  <si>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</si>
  <si>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</si>
  <si>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</si>
  <si>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</si>
  <si>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</si>
  <si>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</si>
  <si>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</si>
  <si>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</si>
  <si>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</si>
  <si>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</si>
  <si>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</si>
  <si>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</si>
  <si>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</si>
  <si>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</si>
  <si>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</si>
  <si>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</si>
  <si>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</si>
  <si>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</si>
  <si>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</si>
  <si>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</si>
  <si>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</si>
  <si>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</si>
  <si>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</si>
  <si>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</si>
  <si>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</si>
  <si>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</si>
  <si>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</si>
  <si>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</si>
  <si>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</si>
  <si>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</si>
  <si>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</si>
  <si>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</si>
  <si>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</si>
  <si>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</si>
  <si>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</si>
  <si>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</si>
  <si>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</si>
  <si>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</si>
  <si>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</si>
  <si>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</si>
  <si>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</si>
  <si>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</si>
  <si>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</si>
  <si>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</si>
  <si>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</si>
  <si>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</si>
  <si>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</si>
  <si>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</si>
  <si>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</si>
  <si>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</si>
  <si>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</si>
  <si>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</si>
  <si>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</si>
  <si>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</si>
  <si>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</si>
  <si>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</si>
  <si>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</si>
  <si>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</si>
  <si>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</si>
  <si>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</si>
  <si>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</si>
  <si>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</si>
  <si>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</si>
  <si>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</si>
  <si>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</si>
  <si>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</si>
  <si>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</si>
  <si>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</si>
  <si>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</si>
  <si>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</si>
  <si>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</si>
  <si>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</si>
  <si>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</si>
  <si>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</si>
  <si>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</si>
  <si>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</si>
  <si>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</si>
  <si>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</si>
  <si>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</si>
  <si>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</si>
  <si>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</si>
  <si>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</si>
  <si>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</si>
  <si>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</si>
  <si>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</si>
  <si>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</si>
  <si>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</si>
  <si>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</si>
  <si>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</si>
  <si>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</si>
  <si>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</si>
  <si>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</si>
  <si>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</si>
  <si>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</si>
  <si>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</si>
  <si>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</si>
  <si>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</si>
  <si>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</si>
  <si>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</si>
  <si>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</si>
  <si>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</si>
  <si>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</si>
  <si>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</si>
  <si>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</si>
  <si>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</si>
  <si>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</si>
  <si>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</si>
  <si>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</si>
  <si>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</si>
  <si>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</si>
  <si>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</si>
  <si>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</si>
  <si>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</si>
  <si>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</si>
  <si>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</si>
  <si>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</si>
  <si>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</si>
  <si>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</si>
  <si>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</si>
  <si>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</si>
  <si>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</si>
  <si>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</si>
  <si>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</si>
  <si>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</si>
  <si>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</si>
  <si>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</si>
  <si>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</si>
  <si>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</si>
  <si>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</si>
  <si>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</si>
  <si>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</si>
  <si>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</si>
  <si>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</si>
  <si>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</si>
  <si>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</si>
  <si>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</si>
  <si>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</si>
  <si>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</si>
  <si>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</si>
  <si>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</si>
  <si>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</si>
  <si>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</si>
  <si>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</si>
  <si>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</si>
  <si>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</si>
  <si>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</si>
  <si>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</si>
  <si>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</si>
  <si>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</si>
  <si>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</si>
  <si>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</si>
  <si>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</si>
  <si>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</si>
  <si>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</si>
  <si>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</si>
  <si>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</si>
  <si>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</si>
  <si>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</si>
  <si>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</si>
  <si>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</si>
  <si>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</si>
  <si>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</si>
  <si>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</si>
  <si>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</si>
  <si>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</si>
  <si>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</si>
  <si>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</si>
  <si>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</si>
  <si>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</si>
  <si>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</si>
  <si>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</si>
  <si>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</si>
  <si>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</si>
  <si>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</si>
  <si>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</si>
  <si>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</si>
  <si>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</si>
  <si>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</si>
  <si>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</si>
  <si>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</si>
  <si>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</si>
  <si>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</si>
  <si>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</si>
  <si>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</si>
  <si>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</si>
  <si>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</si>
  <si>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</si>
  <si>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</si>
  <si>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</si>
  <si>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</si>
  <si>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</si>
  <si>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</si>
  <si>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</si>
  <si>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</si>
  <si>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</si>
  <si>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</si>
  <si>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</si>
  <si>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</si>
  <si>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</si>
  <si>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</si>
  <si>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</si>
  <si>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</si>
  <si>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</si>
  <si>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</si>
  <si>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</si>
  <si>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</si>
  <si>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</si>
  <si>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</si>
  <si>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</si>
  <si>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</si>
  <si>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</si>
  <si>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</si>
  <si>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</si>
  <si>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</si>
  <si>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</si>
  <si>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</si>
  <si>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</si>
  <si>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</si>
  <si>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</si>
  <si>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</si>
  <si>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</si>
  <si>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</si>
  <si>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</si>
  <si>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</si>
  <si>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</si>
  <si>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</si>
  <si>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</si>
  <si>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</si>
  <si>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</si>
  <si>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</si>
  <si>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</si>
  <si>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</si>
  <si>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</si>
  <si>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</si>
  <si>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</si>
  <si>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</si>
  <si>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</si>
  <si>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</si>
  <si>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</si>
  <si>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</si>
  <si>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</si>
  <si>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</si>
  <si>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</si>
  <si>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</si>
  <si>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</si>
  <si>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</si>
  <si>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</si>
  <si>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</si>
  <si>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</si>
  <si>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</si>
  <si>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</si>
  <si>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</si>
  <si>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</si>
  <si>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</si>
  <si>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</si>
  <si>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</si>
  <si>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</si>
  <si>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</si>
  <si>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</si>
  <si>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</si>
  <si>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</si>
  <si>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</si>
  <si>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</si>
  <si>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</si>
  <si>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</si>
  <si>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</si>
  <si>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</si>
  <si>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</si>
  <si>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</si>
  <si>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</si>
  <si>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</si>
  <si>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</si>
  <si>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</si>
  <si>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</si>
  <si>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</si>
  <si>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</si>
  <si>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</si>
  <si>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</si>
  <si>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</si>
  <si>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</si>
  <si>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</si>
  <si>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</si>
  <si>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</si>
  <si>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</si>
  <si>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</si>
  <si>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</si>
  <si>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</si>
  <si>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</si>
  <si>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</si>
  <si>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</si>
  <si>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</si>
  <si>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</si>
  <si>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</si>
  <si>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</si>
  <si>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</si>
  <si>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</si>
  <si>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</si>
  <si>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</si>
  <si>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</si>
  <si>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</si>
  <si>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</si>
  <si>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</si>
  <si>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</si>
  <si>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</si>
  <si>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</si>
  <si>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</si>
  <si>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</si>
  <si>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</si>
  <si>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</si>
  <si>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</si>
  <si>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</si>
  <si>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</si>
  <si>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</si>
  <si>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</si>
  <si>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</si>
  <si>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</si>
  <si>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</si>
  <si>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</si>
  <si>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</si>
  <si>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</si>
  <si>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</si>
  <si>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</si>
  <si>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</si>
  <si>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</si>
  <si>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</si>
  <si>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</si>
  <si>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</si>
  <si>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</si>
  <si>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</si>
  <si>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</si>
  <si>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</si>
  <si>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</si>
  <si>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</si>
  <si>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</si>
  <si>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</si>
  <si>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</si>
  <si>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</si>
  <si>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</si>
  <si>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</si>
  <si>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</si>
  <si>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</si>
  <si>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</si>
  <si>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</si>
  <si>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</si>
  <si>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</si>
  <si>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</si>
  <si>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</si>
  <si>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</si>
  <si>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</si>
  <si>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</si>
  <si>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</si>
  <si>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</si>
  <si>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</si>
  <si>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</si>
  <si>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</si>
  <si>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</si>
  <si>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</si>
  <si>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</si>
  <si>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</si>
  <si>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</si>
  <si>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</si>
  <si>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</si>
  <si>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</si>
  <si>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</si>
  <si>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</si>
  <si>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</si>
  <si>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</si>
  <si>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</si>
  <si>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</si>
  <si>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</si>
  <si>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</si>
  <si>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</si>
  <si>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</si>
  <si>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</si>
  <si>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</si>
  <si>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</si>
  <si>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</si>
  <si>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</si>
  <si>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</si>
  <si>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</si>
  <si>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</si>
  <si>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</si>
  <si>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</si>
  <si>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</si>
  <si>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</si>
  <si>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</si>
  <si>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</si>
  <si>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</si>
  <si>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</si>
  <si>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</si>
  <si>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</si>
  <si>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</si>
  <si>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</si>
  <si>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</si>
  <si>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</si>
  <si>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</si>
  <si>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</si>
  <si>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</si>
  <si>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</si>
  <si>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</si>
  <si>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</si>
  <si>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</si>
  <si>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</si>
  <si>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</si>
  <si>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</si>
  <si>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</si>
  <si>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</si>
  <si>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</si>
  <si>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</si>
  <si>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</si>
  <si>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</si>
  <si>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</si>
  <si>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</si>
  <si>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</si>
  <si>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</si>
  <si>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</si>
  <si>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</si>
  <si>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</si>
  <si>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</si>
  <si>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</si>
  <si>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</si>
  <si>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</si>
  <si>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</si>
  <si>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</si>
  <si>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</si>
  <si>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</si>
  <si>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</si>
  <si>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</si>
  <si>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</si>
  <si>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</si>
  <si>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</si>
  <si>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</si>
  <si>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</si>
  <si>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</si>
  <si>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</si>
  <si>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</si>
  <si>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</si>
  <si>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</si>
  <si>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</si>
  <si>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</si>
  <si>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</si>
  <si>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</si>
  <si>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</si>
  <si>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</si>
  <si>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</si>
  <si>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</si>
  <si>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</si>
  <si>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</si>
  <si>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</si>
  <si>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</si>
  <si>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</si>
  <si>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</si>
  <si>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</si>
  <si>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</si>
  <si>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</si>
  <si>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</si>
  <si>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</si>
  <si>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</si>
  <si>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</si>
  <si>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</si>
  <si>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</si>
  <si>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</si>
  <si>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</si>
  <si>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</si>
  <si>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</si>
  <si>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</si>
  <si>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</si>
  <si>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</si>
  <si>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</si>
  <si>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</si>
  <si>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</si>
  <si>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</si>
  <si>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</si>
  <si>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</si>
  <si>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</si>
  <si>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</si>
  <si>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</si>
  <si>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</si>
  <si>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</si>
  <si>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</si>
  <si>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</si>
  <si>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</si>
  <si>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</si>
  <si>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</si>
  <si>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</si>
  <si>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</si>
  <si>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</si>
  <si>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</si>
  <si>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</si>
  <si>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</si>
  <si>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</si>
  <si>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</si>
  <si>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</si>
  <si>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</si>
  <si>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</si>
  <si>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</si>
  <si>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</si>
  <si>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</si>
  <si>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</si>
  <si>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</si>
  <si>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</si>
  <si>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</si>
  <si>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</si>
  <si>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</si>
  <si>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</si>
  <si>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</si>
  <si>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</si>
  <si>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</si>
  <si>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</si>
  <si>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</si>
  <si>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</si>
  <si>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</si>
  <si>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</si>
  <si>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</si>
  <si>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</si>
  <si>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</si>
  <si>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</si>
  <si>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</si>
  <si>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</si>
  <si>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</si>
  <si>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</si>
  <si>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</si>
  <si>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</si>
  <si>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</si>
  <si>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</si>
  <si>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</si>
  <si>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</si>
  <si>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</si>
  <si>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</si>
  <si>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</si>
  <si>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</si>
  <si>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</si>
  <si>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</si>
  <si>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</si>
  <si>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</si>
  <si>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</si>
  <si>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</si>
  <si>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</si>
  <si>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</si>
  <si>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</si>
  <si>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</si>
  <si>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</si>
  <si>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</si>
  <si>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</si>
  <si>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</si>
  <si>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</si>
  <si>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</si>
  <si>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</si>
  <si>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</si>
  <si>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</si>
  <si>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</si>
  <si>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</si>
  <si>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</si>
  <si>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</si>
  <si>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</si>
  <si>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</si>
  <si>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</si>
  <si>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</si>
  <si>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</si>
  <si>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</si>
  <si>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</si>
  <si>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</si>
  <si>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</si>
  <si>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</si>
  <si>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</si>
  <si>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</si>
  <si>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</si>
  <si>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</si>
  <si>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</si>
  <si>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</si>
  <si>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</si>
  <si>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</si>
  <si>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</si>
  <si>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</si>
  <si>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</si>
  <si>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</si>
  <si>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</si>
  <si>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</si>
  <si>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</si>
  <si>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</si>
  <si>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</si>
  <si>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</si>
  <si>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</si>
  <si>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</si>
  <si>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</si>
  <si>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</si>
  <si>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</si>
  <si>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</si>
  <si>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</si>
  <si>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</si>
  <si>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</si>
  <si>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</si>
  <si>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</si>
  <si>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</si>
  <si>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</si>
  <si>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</si>
  <si>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</si>
  <si>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</si>
  <si>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</si>
  <si>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</si>
  <si>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</si>
  <si>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</si>
  <si>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</si>
  <si>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</si>
  <si>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</si>
  <si>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</si>
  <si>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</si>
  <si>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</si>
  <si>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</si>
  <si>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</si>
  <si>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</si>
  <si>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</si>
  <si>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</si>
  <si>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</si>
  <si>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</si>
  <si>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</si>
  <si>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</si>
  <si>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</si>
  <si>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</si>
  <si>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</si>
  <si>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</si>
  <si>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</si>
  <si>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</si>
  <si>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</si>
  <si>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</si>
  <si>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</si>
  <si>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</si>
  <si>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</si>
  <si>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</si>
  <si>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</si>
  <si>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</si>
  <si>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</si>
  <si>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</si>
  <si>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</si>
  <si>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</si>
  <si>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</si>
  <si>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</si>
  <si>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</si>
  <si>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</si>
  <si>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</si>
  <si>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</si>
  <si>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</si>
  <si>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</si>
  <si>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</si>
  <si>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</si>
  <si>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</si>
  <si>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</si>
  <si>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</si>
  <si>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</si>
  <si>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</si>
  <si>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</si>
  <si>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</si>
  <si>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</si>
  <si>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</si>
  <si>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</si>
  <si>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</si>
  <si>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</si>
  <si>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</si>
  <si>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</si>
  <si>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</si>
  <si>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</si>
  <si>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</si>
  <si>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</si>
  <si>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</si>
  <si>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</si>
  <si>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</si>
  <si>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</si>
  <si>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</si>
  <si>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</si>
  <si>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</si>
  <si>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</si>
  <si>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</si>
  <si>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</si>
  <si>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</si>
  <si>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</si>
  <si>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</si>
  <si>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</si>
  <si>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</si>
  <si>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</si>
  <si>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</si>
  <si>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</si>
  <si>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</si>
  <si>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</si>
  <si>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</si>
  <si>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</si>
  <si>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</si>
  <si>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</si>
  <si>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</si>
  <si>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</si>
  <si>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</si>
  <si>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</si>
  <si>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</si>
  <si>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</si>
  <si>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</si>
  <si>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</si>
  <si>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</si>
  <si>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</si>
  <si>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</si>
  <si>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</si>
  <si>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</si>
  <si>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</si>
  <si>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</si>
  <si>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</si>
  <si>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</si>
  <si>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</si>
  <si>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</si>
  <si>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</si>
  <si>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</si>
  <si>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</si>
  <si>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</si>
  <si>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</si>
  <si>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</si>
  <si>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</si>
  <si>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</si>
  <si>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</si>
  <si>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</si>
  <si>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</si>
  <si>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</si>
  <si>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</si>
  <si>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</si>
  <si>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</si>
  <si>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</si>
  <si>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</si>
  <si>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</si>
  <si>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</si>
  <si>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</si>
  <si>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</si>
  <si>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</si>
  <si>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</si>
  <si>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</si>
  <si>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</si>
  <si>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</si>
  <si>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</si>
  <si>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</si>
  <si>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</si>
  <si>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</si>
  <si>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</si>
  <si>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</si>
  <si>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</si>
  <si>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</si>
  <si>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</si>
  <si>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</si>
  <si>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</si>
  <si>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</si>
  <si>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</si>
  <si>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</si>
  <si>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</si>
  <si>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</si>
  <si>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</si>
  <si>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</si>
  <si>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</si>
  <si>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</si>
  <si>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</si>
  <si>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</si>
  <si>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</si>
  <si>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</si>
  <si>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</si>
  <si>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</si>
  <si>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</si>
  <si>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</si>
  <si>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</si>
  <si>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</si>
  <si>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</si>
  <si>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</si>
  <si>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</si>
  <si>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</si>
  <si>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</si>
  <si>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</si>
  <si>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</si>
  <si>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</si>
  <si>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</si>
  <si>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</si>
  <si>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</si>
  <si>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</si>
  <si>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</si>
  <si>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</si>
  <si>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</si>
  <si>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</si>
  <si>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</si>
  <si>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</si>
  <si>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</si>
  <si>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</si>
  <si>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</si>
  <si>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</si>
  <si>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</si>
  <si>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</si>
  <si>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</si>
  <si>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</si>
  <si>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</si>
  <si>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</si>
  <si>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</si>
  <si>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</si>
  <si>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</si>
  <si>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</si>
  <si>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</si>
  <si>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</si>
  <si>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</si>
  <si>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</si>
  <si>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</si>
  <si>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</si>
  <si>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</si>
  <si>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</si>
  <si>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</si>
  <si>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</si>
  <si>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</si>
  <si>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</si>
  <si>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</si>
  <si>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</si>
  <si>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</si>
  <si>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</si>
  <si>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</si>
  <si>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</si>
  <si>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</si>
  <si>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</si>
  <si>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</si>
  <si>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</si>
  <si>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</si>
  <si>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</si>
  <si>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</si>
  <si>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</si>
  <si>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</si>
  <si>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</si>
  <si>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</si>
  <si>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</si>
  <si>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</si>
  <si>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</si>
  <si>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</si>
  <si>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</si>
  <si>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</si>
  <si>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</si>
  <si>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</si>
  <si>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</si>
  <si>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</si>
  <si>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</si>
  <si>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</si>
  <si>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</si>
  <si>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</si>
  <si>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</si>
  <si>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</si>
  <si>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</si>
  <si>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</si>
  <si>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</si>
  <si>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</si>
  <si>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</si>
  <si>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</si>
  <si>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</si>
  <si>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</si>
  <si>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</si>
  <si>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</si>
  <si>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</si>
  <si>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</si>
  <si>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</si>
  <si>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</si>
  <si>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</si>
  <si>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</si>
  <si>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</si>
  <si>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</si>
  <si>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</si>
  <si>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</si>
  <si>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</si>
  <si>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</si>
  <si>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</si>
  <si>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</si>
  <si>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</si>
  <si>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</si>
  <si>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</si>
  <si>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</si>
  <si>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</si>
  <si>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</si>
  <si>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</si>
  <si>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</si>
  <si>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</si>
  <si>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</si>
  <si>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</si>
  <si>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</si>
  <si>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</si>
  <si>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</si>
  <si>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</si>
  <si>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</si>
  <si>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</si>
  <si>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</si>
  <si>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</si>
  <si>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</si>
  <si>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</si>
  <si>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</si>
  <si>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</si>
  <si>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</si>
  <si>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</si>
  <si>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</si>
  <si>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</si>
  <si>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</si>
  <si>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</si>
  <si>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</si>
  <si>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</si>
  <si>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</si>
  <si>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</si>
  <si>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</si>
  <si>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</si>
  <si>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</si>
  <si>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</si>
  <si>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</si>
  <si>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</si>
  <si>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</si>
  <si>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</si>
  <si>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</si>
  <si>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</si>
  <si>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</si>
  <si>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</si>
  <si>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</si>
  <si>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</si>
  <si>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</si>
  <si>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</si>
  <si>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</si>
  <si>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</si>
  <si>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</si>
  <si>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</si>
  <si>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</si>
  <si>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</si>
  <si>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</si>
  <si>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</si>
  <si>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</si>
  <si>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</si>
  <si>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</si>
  <si>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</si>
  <si>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</si>
  <si>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</si>
  <si>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</si>
  <si>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</si>
  <si>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</si>
  <si>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</si>
  <si>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</si>
  <si>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</si>
  <si>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</si>
  <si>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</si>
  <si>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</si>
  <si>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</si>
  <si>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</si>
  <si>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</si>
  <si>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</si>
  <si>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</si>
  <si>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</si>
  <si>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</si>
  <si>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</si>
  <si>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</si>
  <si>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</si>
  <si>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</si>
  <si>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</si>
  <si>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</si>
  <si>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</si>
  <si>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</si>
  <si>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</si>
  <si>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</si>
  <si>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</si>
  <si>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</si>
  <si>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</si>
  <si>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</si>
  <si>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</si>
  <si>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</si>
  <si>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</si>
  <si>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</si>
  <si>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</si>
  <si>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</si>
  <si>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</si>
  <si>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</si>
  <si>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</si>
  <si>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</si>
  <si>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</si>
  <si>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</si>
  <si>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</si>
  <si>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</si>
  <si>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</si>
  <si>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</si>
  <si>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</si>
  <si>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</si>
  <si>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</si>
  <si>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</si>
  <si>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</si>
  <si>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</si>
  <si>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</si>
  <si>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</si>
  <si>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</si>
  <si>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</si>
  <si>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</si>
  <si>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</si>
  <si>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</si>
  <si>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</si>
  <si>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</si>
  <si>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</si>
  <si>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</si>
  <si>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</si>
  <si>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</si>
  <si>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</si>
  <si>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</si>
  <si>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</si>
  <si>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</si>
  <si>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</si>
  <si>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</si>
  <si>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</si>
  <si>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</si>
  <si>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</si>
  <si>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</si>
  <si>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</si>
  <si>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</si>
  <si>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</si>
  <si>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</si>
  <si>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</si>
  <si>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</si>
  <si>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</si>
  <si>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</si>
  <si>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</si>
  <si>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</si>
  <si>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</si>
  <si>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</si>
  <si>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</si>
  <si>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</si>
  <si>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</si>
  <si>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</si>
  <si>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</si>
  <si>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</si>
  <si>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</si>
  <si>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</si>
  <si>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</si>
  <si>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</si>
  <si>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</si>
  <si>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</si>
  <si>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</si>
  <si>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</si>
  <si>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</si>
  <si>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</si>
  <si>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</si>
  <si>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</si>
  <si>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</si>
  <si>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</si>
  <si>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</si>
  <si>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</si>
  <si>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</si>
  <si>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</si>
  <si>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</si>
  <si>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</si>
  <si>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</si>
  <si>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</si>
  <si>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</si>
  <si>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</si>
  <si>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</si>
  <si>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</si>
  <si>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</si>
  <si>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</si>
  <si>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</si>
  <si>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</si>
  <si>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</si>
  <si>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</si>
  <si>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</si>
  <si>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</si>
  <si>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</si>
  <si>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</si>
  <si>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</si>
  <si>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</si>
  <si>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</si>
  <si>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</si>
  <si>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</si>
  <si>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</si>
  <si>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</si>
  <si>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</si>
  <si>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</si>
  <si>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</si>
  <si>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</si>
  <si>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</si>
  <si>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</si>
  <si>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</si>
  <si>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</si>
  <si>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</si>
  <si>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</si>
  <si>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</si>
  <si>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</si>
  <si>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</si>
  <si>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</si>
  <si>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</si>
  <si>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</si>
  <si>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</si>
  <si>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</si>
  <si>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</si>
  <si>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</si>
  <si>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</si>
  <si>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</si>
  <si>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</si>
  <si>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</si>
  <si>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</si>
  <si>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</si>
  <si>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</si>
  <si>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</si>
  <si>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</si>
  <si>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</si>
  <si>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</si>
  <si>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</si>
  <si>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</si>
  <si>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</si>
  <si>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</si>
  <si>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</si>
  <si>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</si>
  <si>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</si>
  <si>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</si>
  <si>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</si>
  <si>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</si>
  <si>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</si>
  <si>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</si>
  <si>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</si>
  <si>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</si>
  <si>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</si>
  <si>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</si>
  <si>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</si>
  <si>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</si>
  <si>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</si>
  <si>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</si>
  <si>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</si>
  <si>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</si>
  <si>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</si>
  <si>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</si>
  <si>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</si>
  <si>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</si>
  <si>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</si>
  <si>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</si>
  <si>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</si>
  <si>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</si>
  <si>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</si>
  <si>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</si>
  <si>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</si>
  <si>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</si>
  <si>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</si>
  <si>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</si>
  <si>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</si>
  <si>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</si>
  <si>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</si>
  <si>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</si>
  <si>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</si>
  <si>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</si>
  <si>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</si>
  <si>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</si>
  <si>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</si>
  <si>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</si>
  <si>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</si>
  <si>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</si>
  <si>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</si>
  <si>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</si>
  <si>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</si>
  <si>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</si>
  <si>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</si>
  <si>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</si>
  <si>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</si>
  <si>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</si>
  <si>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</si>
  <si>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</si>
  <si>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</si>
  <si>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</si>
  <si>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</si>
  <si>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</si>
  <si>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</si>
  <si>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</si>
  <si>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</si>
  <si>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</si>
  <si>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</si>
  <si>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</si>
  <si>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</si>
  <si>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</si>
  <si>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</si>
  <si>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</si>
  <si>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</si>
  <si>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</si>
  <si>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</si>
  <si>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</si>
  <si>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</si>
  <si>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</si>
  <si>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</si>
  <si>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</si>
  <si>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</si>
  <si>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</si>
  <si>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</si>
  <si>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</si>
  <si>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</si>
  <si>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</si>
  <si>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</si>
  <si>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</si>
  <si>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</si>
  <si>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</si>
  <si>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</si>
  <si>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</si>
  <si>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</si>
  <si>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</si>
  <si>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</si>
  <si>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</si>
  <si>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</si>
  <si>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</si>
  <si>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</si>
  <si>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</si>
  <si>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</si>
  <si>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</si>
  <si>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</si>
  <si>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</si>
  <si>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</si>
  <si>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</si>
  <si>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</si>
  <si>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</si>
  <si>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</si>
  <si>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</si>
  <si>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</si>
  <si>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</si>
  <si>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</si>
  <si>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</si>
  <si>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</si>
  <si>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</si>
  <si>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</si>
  <si>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</si>
  <si>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</si>
  <si>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</si>
  <si>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</si>
  <si>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</si>
  <si>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</si>
  <si>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</si>
  <si>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</si>
  <si>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</si>
  <si>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</si>
  <si>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</si>
  <si>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</si>
  <si>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</si>
  <si>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</si>
  <si>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</si>
  <si>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</si>
  <si>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</si>
  <si>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</si>
  <si>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</si>
  <si>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</si>
  <si>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</si>
  <si>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</si>
  <si>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</si>
  <si>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</si>
  <si>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</si>
  <si>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</si>
  <si>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</si>
  <si>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</si>
  <si>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</si>
  <si>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</si>
  <si>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</si>
  <si>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</si>
  <si>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</si>
  <si>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</si>
  <si>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</si>
  <si>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</si>
  <si>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</si>
  <si>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</si>
  <si>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</si>
  <si>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</si>
  <si>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</si>
  <si>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</si>
  <si>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</si>
  <si>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</si>
  <si>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</si>
  <si>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</si>
  <si>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</si>
  <si>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</si>
  <si>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</si>
  <si>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</si>
  <si>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</si>
  <si>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</si>
  <si>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</si>
  <si>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</si>
  <si>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</si>
  <si>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</si>
  <si>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</si>
  <si>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</si>
  <si>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</si>
  <si>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</si>
  <si>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</si>
  <si>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</si>
  <si>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</si>
  <si>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</si>
  <si>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</si>
  <si>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</si>
  <si>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</si>
  <si>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</si>
  <si>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</si>
  <si>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</si>
  <si>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</si>
  <si>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</si>
  <si>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</si>
  <si>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</si>
  <si>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</si>
  <si>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</si>
  <si>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</si>
  <si>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</si>
  <si>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</si>
  <si>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</si>
  <si>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</si>
  <si>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</si>
  <si>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</si>
  <si>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</si>
  <si>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</si>
  <si>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</si>
  <si>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</si>
  <si>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</si>
  <si>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</si>
  <si>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</si>
  <si>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</si>
  <si>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</si>
  <si>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</si>
  <si>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</si>
  <si>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</si>
  <si>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</si>
  <si>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</si>
  <si>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</si>
  <si>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</si>
  <si>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</si>
  <si>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</si>
  <si>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</si>
  <si>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</si>
  <si>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</si>
  <si>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</si>
  <si>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</si>
  <si>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</si>
  <si>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</si>
  <si>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</si>
  <si>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</si>
  <si>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</si>
  <si>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</si>
  <si>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</si>
  <si>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</si>
  <si>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</si>
  <si>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</si>
  <si>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</si>
  <si>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</si>
  <si>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</si>
  <si>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</si>
  <si>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</si>
  <si>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</si>
  <si>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</si>
  <si>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</si>
  <si>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</si>
  <si>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</si>
  <si>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</si>
  <si>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</si>
  <si>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</si>
  <si>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</si>
  <si>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</si>
  <si>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</si>
  <si>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</si>
  <si>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</si>
  <si>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</si>
  <si>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</si>
  <si>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</si>
  <si>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</si>
  <si>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</si>
  <si>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</si>
  <si>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</si>
  <si>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</si>
  <si>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</si>
  <si>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</si>
  <si>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</si>
  <si>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</si>
  <si>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</si>
  <si>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</si>
  <si>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</si>
  <si>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</si>
  <si>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</si>
  <si>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</si>
  <si>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</si>
  <si>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</si>
  <si>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</si>
  <si>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</si>
  <si>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</si>
  <si>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</si>
  <si>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</si>
  <si>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</si>
  <si>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</si>
  <si>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</si>
  <si>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</si>
  <si>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</si>
  <si>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</si>
  <si>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</si>
  <si>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</si>
  <si>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</si>
  <si>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</si>
  <si>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</si>
  <si>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</si>
  <si>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</si>
  <si>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</si>
  <si>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</si>
  <si>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</si>
  <si>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</si>
  <si>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</si>
  <si>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</si>
  <si>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</si>
  <si>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</si>
  <si>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</si>
  <si>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</si>
  <si>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</si>
  <si>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</si>
  <si>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</si>
  <si>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</si>
  <si>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</si>
  <si>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</si>
  <si>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</si>
  <si>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</si>
  <si>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</si>
  <si>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</si>
  <si>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</si>
  <si>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</si>
  <si>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</si>
  <si>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</si>
  <si>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</si>
  <si>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</si>
  <si>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</si>
  <si>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</si>
  <si>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</si>
  <si>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</si>
  <si>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</si>
  <si>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</si>
  <si>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</si>
  <si>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</si>
  <si>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</si>
  <si>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</si>
  <si>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</si>
  <si>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</si>
  <si>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</si>
  <si>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</si>
  <si>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</si>
  <si>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</si>
  <si>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</si>
  <si>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</si>
  <si>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</si>
  <si>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</si>
  <si>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</si>
  <si>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</si>
  <si>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</si>
  <si>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</si>
  <si>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</si>
  <si>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</si>
  <si>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</si>
  <si>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</si>
  <si>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</si>
  <si>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</si>
  <si>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</si>
  <si>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</si>
  <si>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</si>
  <si>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</si>
  <si>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</si>
  <si>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</si>
  <si>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</si>
  <si>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</si>
  <si>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</si>
  <si>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</si>
  <si>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</si>
  <si>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</si>
  <si>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</si>
  <si>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</si>
  <si>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</si>
  <si>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</si>
  <si>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</si>
  <si>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</si>
  <si>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</si>
  <si>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</si>
  <si>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</si>
  <si>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</si>
  <si>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</si>
  <si>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</si>
  <si>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</si>
  <si>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</si>
  <si>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</si>
  <si>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</si>
  <si>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</si>
  <si>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</si>
  <si>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</si>
  <si>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</si>
  <si>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</si>
  <si>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</si>
  <si>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</si>
  <si>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</si>
  <si>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</si>
  <si>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</si>
  <si>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</si>
  <si>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</si>
  <si>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</si>
  <si>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</si>
  <si>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</si>
  <si>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</si>
  <si>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</si>
  <si>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</si>
  <si>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</si>
  <si>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</si>
  <si>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</si>
  <si>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</si>
  <si>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</si>
  <si>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</si>
  <si>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</si>
  <si>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</si>
  <si>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</si>
  <si>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</si>
  <si>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</si>
  <si>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</si>
  <si>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</si>
  <si>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</si>
  <si>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</si>
  <si>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</si>
  <si>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</si>
  <si>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</si>
  <si>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</si>
  <si>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</si>
  <si>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</si>
  <si>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</si>
  <si>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</si>
  <si>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</si>
  <si>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</si>
  <si>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</si>
  <si>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</si>
  <si>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</si>
  <si>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</si>
  <si>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</si>
  <si>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</si>
  <si>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</si>
  <si>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</si>
  <si>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</si>
  <si>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</si>
  <si>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</si>
  <si>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</si>
  <si>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</si>
  <si>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</si>
  <si>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</si>
  <si>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</si>
  <si>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</si>
  <si>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</si>
  <si>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</si>
  <si>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</si>
  <si>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</si>
  <si>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</si>
  <si>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</si>
  <si>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</si>
  <si>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</si>
  <si>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</si>
  <si>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</si>
  <si>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</si>
  <si>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</si>
  <si>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</si>
  <si>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</si>
  <si>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</si>
  <si>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</si>
  <si>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</si>
  <si>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</si>
  <si>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</si>
  <si>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</si>
  <si>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</si>
  <si>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</si>
  <si>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</si>
  <si>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</si>
  <si>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</si>
  <si>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</si>
  <si>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</si>
  <si>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</si>
  <si>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</si>
  <si>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</si>
  <si>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</si>
  <si>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</si>
  <si>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</si>
  <si>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</si>
  <si>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</si>
  <si>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</si>
  <si>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</si>
  <si>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</si>
  <si>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</si>
  <si>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</si>
  <si>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</si>
  <si>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</si>
  <si>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</si>
  <si>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</si>
  <si>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</si>
  <si>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</si>
  <si>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</si>
  <si>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</si>
  <si>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</si>
  <si>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</si>
  <si>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</si>
  <si>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</si>
  <si>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</si>
  <si>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</si>
  <si>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</si>
  <si>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</si>
  <si>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</si>
  <si>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</si>
  <si>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</si>
  <si>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</si>
  <si>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</si>
  <si>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</si>
  <si>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</si>
  <si>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</si>
  <si>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</si>
  <si>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</si>
  <si>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</si>
  <si>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</si>
  <si>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</si>
  <si>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</si>
  <si>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</si>
  <si>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</si>
  <si>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</si>
  <si>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</si>
  <si>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</si>
  <si>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</si>
  <si>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</si>
  <si>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</si>
  <si>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</si>
  <si>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</si>
  <si>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</si>
  <si>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</si>
  <si>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</si>
  <si>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</si>
  <si>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</si>
  <si>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</si>
  <si>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</si>
  <si>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</si>
  <si>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</si>
  <si>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</si>
  <si>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</si>
  <si>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</si>
  <si>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</si>
  <si>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</si>
  <si>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</si>
  <si>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</si>
  <si>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</si>
  <si>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</si>
  <si>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</si>
  <si>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</si>
  <si>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</si>
  <si>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</si>
  <si>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</si>
  <si>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</si>
  <si>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</si>
  <si>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</si>
  <si>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</si>
  <si>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</si>
  <si>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</si>
  <si>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</si>
  <si>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</si>
  <si>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</si>
  <si>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</si>
  <si>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</si>
  <si>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</si>
  <si>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</si>
  <si>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</si>
  <si>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</si>
  <si>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</si>
  <si>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</si>
  <si>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</si>
  <si>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</si>
  <si>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</si>
  <si>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</si>
  <si>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</si>
  <si>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</si>
  <si>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</si>
  <si>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</si>
  <si>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</si>
  <si>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</si>
  <si>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</si>
  <si>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</si>
  <si>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</si>
  <si>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</si>
  <si>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</si>
  <si>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</si>
  <si>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</si>
  <si>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</si>
  <si>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</si>
  <si>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</si>
  <si>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</si>
  <si>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</si>
  <si>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</si>
  <si>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</si>
  <si>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</si>
  <si>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</si>
  <si>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</si>
  <si>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</si>
  <si>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</si>
  <si>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</si>
  <si>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</si>
  <si>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</si>
  <si>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</si>
  <si>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</si>
  <si>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</si>
  <si>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</si>
  <si>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</si>
  <si>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</si>
  <si>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</si>
  <si>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</si>
  <si>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</si>
  <si>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</si>
  <si>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</si>
  <si>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</si>
  <si>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</si>
  <si>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</si>
  <si>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</si>
  <si>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</si>
  <si>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</si>
  <si>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</si>
  <si>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</si>
  <si>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</si>
  <si>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</si>
  <si>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</si>
  <si>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</si>
  <si>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</si>
  <si>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</si>
  <si>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</si>
  <si>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</si>
  <si>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</si>
  <si>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</si>
  <si>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</si>
  <si>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</si>
  <si>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</si>
  <si>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</si>
  <si>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</si>
  <si>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</si>
  <si>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</si>
  <si>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</si>
  <si>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</si>
  <si>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</si>
  <si>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</si>
  <si>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</si>
  <si>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</si>
  <si>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</si>
  <si>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</si>
  <si>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</si>
  <si>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</si>
  <si>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</si>
  <si>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</si>
  <si>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</si>
  <si>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</si>
  <si>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</si>
  <si>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</si>
  <si>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</si>
  <si>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</si>
  <si>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</si>
  <si>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</si>
  <si>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</si>
  <si>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</si>
  <si>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</si>
  <si>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</si>
  <si>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</si>
  <si>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</si>
  <si>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</si>
  <si>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</si>
  <si>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</si>
  <si>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</si>
  <si>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</si>
  <si>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</si>
  <si>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</si>
  <si>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</si>
  <si>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</si>
  <si>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</si>
  <si>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</si>
  <si>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</si>
  <si>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</si>
  <si>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</si>
  <si>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</si>
  <si>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</si>
  <si>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</si>
  <si>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</si>
  <si>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</si>
  <si>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</si>
  <si>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</si>
  <si>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</si>
  <si>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</si>
  <si>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</si>
  <si>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</si>
  <si>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</si>
  <si>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</si>
  <si>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</si>
  <si>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</si>
  <si>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</si>
  <si>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</si>
  <si>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</si>
  <si>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</si>
  <si>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</si>
  <si>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</si>
  <si>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</si>
  <si>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</si>
  <si>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</si>
  <si>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</si>
  <si>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</si>
  <si>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</si>
  <si>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</si>
  <si>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</si>
  <si>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</si>
  <si>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</si>
  <si>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</si>
  <si>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</si>
  <si>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</si>
  <si>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</si>
  <si>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</si>
  <si>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</si>
  <si>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</si>
  <si>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</si>
  <si>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</si>
  <si>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</si>
  <si>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</si>
  <si>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</si>
  <si>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</si>
  <si>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</si>
  <si>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</si>
  <si>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</si>
  <si>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</si>
  <si>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</si>
  <si>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</si>
  <si>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</si>
  <si>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</si>
  <si>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</si>
  <si>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</si>
  <si>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</si>
  <si>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</si>
  <si>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</si>
  <si>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</si>
  <si>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</si>
  <si>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</si>
  <si>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</si>
  <si>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</si>
  <si>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</si>
  <si>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</si>
  <si>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</si>
  <si>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</si>
  <si>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</si>
  <si>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</si>
  <si>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</si>
  <si>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</si>
  <si>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</si>
  <si>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</si>
  <si>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</si>
  <si>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</si>
  <si>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</si>
  <si>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</si>
  <si>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</si>
  <si>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</si>
  <si>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</si>
  <si>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</si>
  <si>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</si>
  <si>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</si>
  <si>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</si>
  <si>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</si>
  <si>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</si>
  <si>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</si>
  <si>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</si>
  <si>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</si>
  <si>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</si>
  <si>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</si>
  <si>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</si>
  <si>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</si>
  <si>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</si>
  <si>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</si>
  <si>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</si>
  <si>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</si>
  <si>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</si>
  <si>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</si>
  <si>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</si>
  <si>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</si>
  <si>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</si>
  <si>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</si>
  <si>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</si>
  <si>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</si>
  <si>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</si>
  <si>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</si>
  <si>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</si>
  <si>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</si>
  <si>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</si>
  <si>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</si>
  <si>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</si>
  <si>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</si>
  <si>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</si>
  <si>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</si>
  <si>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</si>
  <si>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</si>
  <si>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</si>
  <si>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</si>
  <si>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</si>
  <si>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</si>
  <si>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</si>
  <si>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</si>
  <si>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</si>
  <si>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</si>
  <si>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</si>
  <si>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</si>
  <si>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</si>
  <si>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</si>
  <si>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</si>
  <si>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</si>
  <si>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</si>
  <si>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</si>
  <si>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</si>
  <si>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</si>
  <si>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</si>
  <si>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</si>
  <si>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</si>
  <si>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</si>
  <si>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</si>
  <si>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</si>
  <si>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</si>
  <si>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</si>
  <si>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</si>
  <si>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</si>
  <si>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</si>
  <si>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</si>
  <si>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</si>
  <si>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</si>
  <si>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</si>
  <si>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</si>
  <si>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</si>
  <si>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</si>
  <si>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</si>
  <si>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</si>
  <si>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</si>
  <si>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</si>
  <si>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</si>
  <si>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</si>
  <si>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</si>
  <si>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</si>
  <si>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</si>
  <si>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</si>
  <si>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</si>
  <si>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</si>
  <si>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</si>
  <si>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</si>
  <si>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</si>
  <si>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</si>
  <si>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</si>
  <si>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</si>
  <si>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</si>
  <si>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</si>
  <si>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</si>
  <si>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</si>
  <si>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</si>
  <si>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</si>
  <si>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</si>
  <si>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</si>
  <si>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</si>
  <si>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</si>
  <si>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</si>
  <si>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</si>
  <si>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</si>
  <si>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</si>
  <si>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</si>
  <si>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</si>
  <si>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</si>
  <si>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</si>
  <si>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</si>
  <si>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</si>
  <si>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</si>
  <si>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</si>
  <si>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</si>
  <si>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</si>
  <si>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</si>
  <si>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</si>
  <si>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</si>
  <si>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</si>
  <si>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</si>
  <si>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</si>
  <si>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</si>
  <si>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</si>
  <si>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</si>
  <si>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</si>
  <si>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</si>
  <si>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</si>
  <si>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</si>
  <si>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</si>
  <si>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</si>
  <si>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</si>
  <si>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</si>
  <si>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</si>
  <si>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</si>
  <si>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</si>
  <si>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</si>
  <si>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</si>
  <si>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</si>
  <si>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</si>
  <si>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</si>
  <si>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</si>
  <si>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</si>
  <si>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</si>
  <si>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</si>
  <si>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</si>
  <si>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</si>
  <si>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</si>
  <si>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</si>
  <si>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</si>
  <si>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</si>
  <si>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</si>
  <si>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</si>
  <si>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</si>
  <si>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</si>
  <si>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</si>
  <si>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</si>
  <si>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</si>
  <si>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</si>
  <si>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</si>
  <si>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</si>
  <si>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</si>
  <si>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</si>
  <si>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</si>
  <si>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</si>
  <si>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</si>
  <si>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</si>
  <si>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</si>
  <si>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</si>
  <si>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</si>
  <si>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</si>
  <si>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</si>
  <si>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</si>
  <si>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</si>
  <si>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</si>
  <si>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</si>
  <si>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</si>
  <si>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</si>
  <si>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</si>
  <si>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</si>
  <si>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</si>
  <si>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</si>
  <si>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</si>
  <si>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</si>
  <si>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</si>
  <si>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</si>
  <si>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</si>
  <si>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</si>
  <si>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</si>
  <si>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</si>
  <si>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</si>
  <si>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</si>
  <si>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</si>
  <si>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</si>
  <si>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</si>
  <si>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</si>
  <si>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</si>
  <si>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</si>
  <si>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</si>
  <si>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</si>
  <si>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</si>
  <si>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</si>
  <si>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</si>
  <si>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</si>
  <si>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</si>
  <si>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</si>
  <si>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</si>
  <si>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</si>
  <si>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</si>
  <si>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</si>
  <si>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</si>
  <si>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</si>
  <si>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</si>
  <si>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</si>
  <si>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</si>
  <si>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</si>
  <si>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</si>
  <si>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</si>
  <si>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</si>
  <si>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</si>
  <si>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</si>
  <si>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</si>
  <si>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</si>
  <si>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</si>
  <si>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</si>
  <si>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</si>
  <si>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</si>
  <si>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</si>
  <si>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</si>
  <si>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</si>
  <si>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</si>
  <si>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</si>
  <si>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</si>
  <si>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</si>
  <si>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</si>
  <si>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</si>
  <si>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</si>
  <si>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</si>
  <si>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</si>
  <si>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</si>
  <si>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</si>
  <si>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</si>
  <si>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</si>
  <si>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</si>
  <si>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</si>
  <si>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</si>
  <si>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</si>
  <si>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</si>
  <si>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</si>
  <si>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</si>
  <si>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</si>
  <si>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</si>
  <si>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</si>
  <si>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</si>
  <si>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</si>
  <si>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</si>
  <si>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</si>
  <si>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</si>
  <si>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</si>
  <si>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</si>
  <si>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</si>
  <si>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</si>
  <si>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</si>
  <si>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</si>
  <si>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</si>
  <si>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</si>
  <si>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</si>
  <si>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</si>
  <si>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</si>
  <si>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</si>
  <si>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</si>
  <si>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</si>
  <si>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</si>
  <si>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</si>
  <si>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</si>
  <si>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</si>
  <si>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</si>
  <si>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</si>
  <si>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</si>
  <si>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</si>
  <si>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</si>
  <si>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</si>
  <si>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</si>
  <si>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</si>
  <si>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</si>
  <si>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</si>
  <si>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</si>
  <si>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</si>
  <si>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</si>
  <si>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</si>
  <si>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</si>
  <si>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</si>
  <si>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</si>
  <si>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</si>
  <si>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</si>
  <si>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</si>
  <si>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</si>
  <si>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</si>
  <si>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</si>
  <si>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</si>
  <si>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</si>
  <si>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</si>
  <si>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</si>
  <si>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</si>
  <si>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</si>
  <si>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</si>
  <si>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</si>
  <si>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</si>
  <si>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</si>
  <si>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</si>
  <si>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</si>
  <si>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</si>
  <si>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</si>
  <si>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</si>
  <si>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</si>
  <si>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</si>
  <si>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</si>
  <si>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</si>
  <si>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</si>
  <si>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</si>
  <si>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</si>
  <si>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</si>
  <si>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</si>
  <si>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</si>
  <si>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</si>
  <si>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</si>
  <si>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</si>
  <si>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</si>
  <si>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</si>
  <si>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</si>
  <si>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</si>
  <si>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</si>
  <si>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</si>
  <si>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</si>
  <si>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</si>
  <si>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</si>
  <si>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</si>
  <si>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</si>
  <si>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</si>
  <si>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</si>
  <si>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</si>
  <si>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</si>
  <si>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</si>
  <si>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</si>
  <si>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</si>
  <si>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</si>
  <si>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</si>
  <si>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</si>
  <si>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</si>
  <si>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</si>
  <si>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</si>
  <si>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</si>
  <si>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</si>
  <si>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</si>
  <si>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</si>
  <si>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</si>
  <si>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</si>
  <si>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</si>
  <si>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</si>
  <si>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</si>
  <si>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</si>
  <si>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</si>
  <si>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</si>
  <si>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</si>
  <si>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</si>
  <si>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</si>
  <si>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</si>
  <si>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</si>
  <si>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</si>
  <si>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</si>
  <si>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</si>
  <si>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</si>
  <si>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</si>
  <si>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</si>
  <si>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</si>
  <si>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</si>
  <si>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</si>
  <si>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</si>
  <si>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</si>
  <si>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</si>
  <si>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</si>
  <si>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</si>
  <si>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</si>
  <si>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</si>
  <si>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</si>
  <si>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</si>
  <si>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</si>
  <si>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</si>
  <si>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</si>
  <si>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</si>
  <si>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</si>
  <si>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</si>
  <si>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</si>
  <si>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</si>
  <si>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</si>
  <si>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</si>
  <si>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</si>
  <si>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</si>
  <si>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</si>
  <si>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</si>
  <si>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</si>
  <si>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</si>
  <si>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</si>
  <si>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</si>
  <si>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</si>
  <si>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</si>
  <si>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</si>
  <si>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</si>
  <si>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</si>
  <si>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</si>
  <si>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</si>
  <si>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</si>
  <si>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</si>
  <si>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</si>
  <si>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</si>
  <si>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</si>
  <si>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</si>
  <si>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</si>
  <si>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</si>
  <si>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</si>
  <si>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</si>
  <si>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</si>
  <si>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</si>
  <si>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</si>
  <si>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</si>
  <si>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</si>
  <si>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</si>
  <si>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</si>
  <si>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</si>
  <si>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</si>
  <si>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</si>
  <si>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</si>
  <si>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</si>
  <si>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</si>
  <si>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</si>
  <si>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</si>
  <si>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</si>
  <si>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</si>
  <si>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</si>
  <si>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</si>
  <si>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</si>
  <si>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</si>
  <si>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</si>
  <si>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</si>
  <si>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</si>
  <si>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</si>
  <si>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</si>
  <si>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</si>
  <si>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</si>
  <si>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</si>
  <si>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</si>
  <si>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</si>
  <si>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</si>
  <si>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</si>
  <si>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</si>
  <si>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</si>
  <si>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</si>
  <si>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</si>
  <si>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</si>
  <si>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</si>
  <si>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</si>
  <si>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</si>
  <si>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</si>
  <si>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</si>
  <si>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</si>
  <si>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</si>
  <si>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</si>
  <si>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</si>
  <si>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</si>
  <si>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</si>
  <si>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</si>
  <si>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</si>
  <si>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</si>
  <si>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</si>
  <si>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</si>
  <si>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</si>
  <si>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</si>
  <si>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</si>
  <si>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</si>
  <si>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</si>
  <si>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</si>
  <si>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</si>
  <si>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</si>
  <si>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</si>
  <si>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</si>
  <si>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</si>
  <si>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</si>
  <si>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</si>
  <si>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</si>
  <si>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</si>
  <si>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</si>
  <si>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</si>
  <si>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</si>
  <si>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</si>
  <si>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</si>
  <si>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</si>
  <si>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</si>
  <si>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</si>
  <si>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</si>
  <si>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</si>
  <si>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</si>
  <si>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</si>
  <si>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</si>
  <si>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</si>
  <si>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</si>
  <si>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</si>
  <si>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</si>
  <si>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</si>
  <si>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</si>
  <si>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</si>
  <si>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</si>
  <si>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</si>
  <si>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</si>
  <si>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</si>
  <si>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</si>
  <si>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</si>
  <si>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</si>
  <si>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</si>
  <si>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</si>
  <si>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</si>
  <si>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</si>
  <si>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</si>
  <si>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</si>
  <si>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</si>
  <si>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</si>
  <si>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</si>
  <si>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</si>
  <si>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</si>
  <si>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</si>
  <si>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</si>
  <si>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</si>
  <si>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</si>
  <si>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</si>
  <si>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</si>
  <si>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</si>
  <si>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</si>
  <si>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</si>
  <si>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</si>
  <si>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</si>
  <si>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</si>
  <si>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</si>
  <si>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</si>
  <si>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</si>
  <si>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</si>
  <si>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</si>
  <si>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</si>
  <si>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</si>
  <si>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</si>
  <si>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</si>
  <si>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</si>
  <si>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</si>
  <si>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</si>
  <si>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</si>
  <si>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</si>
  <si>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</si>
  <si>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</si>
  <si>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</si>
  <si>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</si>
  <si>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</si>
  <si>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</si>
  <si>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</si>
  <si>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</si>
  <si>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</si>
  <si>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</si>
  <si>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</si>
  <si>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</si>
  <si>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</si>
  <si>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</si>
  <si>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</si>
  <si>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</si>
  <si>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</si>
  <si>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</si>
  <si>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</si>
  <si>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</si>
  <si>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</si>
  <si>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</si>
  <si>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</si>
  <si>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</si>
  <si>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</si>
  <si>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</si>
  <si>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</si>
  <si>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</si>
  <si>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</si>
  <si>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</si>
  <si>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</si>
  <si>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</si>
  <si>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</si>
  <si>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</si>
  <si>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</si>
  <si>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</si>
  <si>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</si>
  <si>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</si>
  <si>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</si>
  <si>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</si>
  <si>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</si>
  <si>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</si>
  <si>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</si>
  <si>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</si>
  <si>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</si>
  <si>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</si>
  <si>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</si>
  <si>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</si>
  <si>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</si>
  <si>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</si>
  <si>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</si>
  <si>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</si>
  <si>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</si>
  <si>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</si>
  <si>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</si>
  <si>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</si>
  <si>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</si>
  <si>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</si>
  <si>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</si>
  <si>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</si>
  <si>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</si>
  <si>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</si>
  <si>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</si>
  <si>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</si>
  <si>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</si>
  <si>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</si>
  <si>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</si>
  <si>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</si>
  <si>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</si>
  <si>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</si>
  <si>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</si>
  <si>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</si>
  <si>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</si>
  <si>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</si>
  <si>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</si>
  <si>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</si>
  <si>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</si>
  <si>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</si>
  <si>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</si>
  <si>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</si>
  <si>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</si>
  <si>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</si>
  <si>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</si>
  <si>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</si>
  <si>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</si>
  <si>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</si>
  <si>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</si>
  <si>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</si>
  <si>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</si>
  <si>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</si>
  <si>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</si>
  <si>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</si>
  <si>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</si>
  <si>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</si>
  <si>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</si>
  <si>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</si>
  <si>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</si>
  <si>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</si>
  <si>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</si>
  <si>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</si>
  <si>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</si>
  <si>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</si>
  <si>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</si>
  <si>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</si>
  <si>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</si>
  <si>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</si>
  <si>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</si>
  <si>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</si>
  <si>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</si>
  <si>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</si>
  <si>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</si>
  <si>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</si>
  <si>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</si>
  <si>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</si>
  <si>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</si>
  <si>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</si>
  <si>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</si>
  <si>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</si>
  <si>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</si>
  <si>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</si>
  <si>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</si>
  <si>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</si>
  <si>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</si>
  <si>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</si>
  <si>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</si>
  <si>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</si>
  <si>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</si>
  <si>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</si>
  <si>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</si>
  <si>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</si>
  <si>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</si>
  <si>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</si>
  <si>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</si>
  <si>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</si>
  <si>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</si>
  <si>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</si>
  <si>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</si>
  <si>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</si>
  <si>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</si>
  <si>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</si>
  <si>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</si>
  <si>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</si>
  <si>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</si>
  <si>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</si>
  <si>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</si>
  <si>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</si>
  <si>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</si>
  <si>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</si>
  <si>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</si>
  <si>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</si>
  <si>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</si>
  <si>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</si>
  <si>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</si>
  <si>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</si>
  <si>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</si>
  <si>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</si>
  <si>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</si>
  <si>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</si>
  <si>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</si>
  <si>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</si>
  <si>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</si>
  <si>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</si>
  <si>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</si>
  <si>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</si>
  <si>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</si>
  <si>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</si>
  <si>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</si>
  <si>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</si>
  <si>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</si>
  <si>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</si>
  <si>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</si>
  <si>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</si>
  <si>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</si>
  <si>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</si>
  <si>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</si>
  <si>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</si>
  <si>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</si>
  <si>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</si>
  <si>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</si>
  <si>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</si>
  <si>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</si>
  <si>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</si>
  <si>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</si>
  <si>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</si>
  <si>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</si>
  <si>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</si>
  <si>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</si>
  <si>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</si>
  <si>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</si>
  <si>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</si>
  <si>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</si>
  <si>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</si>
  <si>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</si>
  <si>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</si>
  <si>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</si>
  <si>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</si>
  <si>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</si>
  <si>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</si>
  <si>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</si>
  <si>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</si>
  <si>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</si>
  <si>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</si>
  <si>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</si>
  <si>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</si>
  <si>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</si>
  <si>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</si>
  <si>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</si>
  <si>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</si>
  <si>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</si>
  <si>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</si>
  <si>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</si>
  <si>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</si>
  <si>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</si>
  <si>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</si>
  <si>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</si>
  <si>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</si>
  <si>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</si>
  <si>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</si>
  <si>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</si>
  <si>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</si>
  <si>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</si>
  <si>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</si>
  <si>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</si>
  <si>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</si>
  <si>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</si>
  <si>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</si>
  <si>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</si>
  <si>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</si>
  <si>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</si>
  <si>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</si>
  <si>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</si>
  <si>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</si>
  <si>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</si>
  <si>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</si>
  <si>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</si>
  <si>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</si>
  <si>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</si>
  <si>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</si>
  <si>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</si>
  <si>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</si>
  <si>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</si>
  <si>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</si>
  <si>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</si>
  <si>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</si>
  <si>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</si>
  <si>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</si>
  <si>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</si>
  <si>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</si>
  <si>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</si>
  <si>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</si>
  <si>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</si>
  <si>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</si>
  <si>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</si>
  <si>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</si>
  <si>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</si>
  <si>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</si>
  <si>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</si>
  <si>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</si>
  <si>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</si>
  <si>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</si>
  <si>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</si>
  <si>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</si>
  <si>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</si>
  <si>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</si>
  <si>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</si>
  <si>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</si>
  <si>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</si>
  <si>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</si>
  <si>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</si>
  <si>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</si>
  <si>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</si>
  <si>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</si>
  <si>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</si>
  <si>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</si>
  <si>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</si>
  <si>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</si>
  <si>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</si>
  <si>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</si>
  <si>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</si>
  <si>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</si>
  <si>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</si>
  <si>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</si>
  <si>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</si>
  <si>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</si>
  <si>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</si>
  <si>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</si>
  <si>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</si>
  <si>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</si>
  <si>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</si>
  <si>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</si>
  <si>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</si>
  <si>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</si>
  <si>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</si>
  <si>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</si>
  <si>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</si>
  <si>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</si>
  <si>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</si>
  <si>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</si>
  <si>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</si>
  <si>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</si>
  <si>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</si>
  <si>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</si>
  <si>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</si>
  <si>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</si>
  <si>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</si>
  <si>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</si>
  <si>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</si>
  <si>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</si>
  <si>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</si>
  <si>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</si>
  <si>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</si>
  <si>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</si>
  <si>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</si>
  <si>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</si>
  <si>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</si>
  <si>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</si>
  <si>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</si>
  <si>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</si>
  <si>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</si>
  <si>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</si>
  <si>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</si>
  <si>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</si>
  <si>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</si>
  <si>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</si>
  <si>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</si>
  <si>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</si>
  <si>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</si>
  <si>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</si>
  <si>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</si>
  <si>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</si>
  <si>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</si>
  <si>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</si>
  <si>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</si>
  <si>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</si>
  <si>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</si>
  <si>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</si>
  <si>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</si>
  <si>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</si>
  <si>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</si>
  <si>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</si>
  <si>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</si>
  <si>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</si>
  <si>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</si>
  <si>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</si>
  <si>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</si>
  <si>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</si>
  <si>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</si>
  <si>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</si>
  <si>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</si>
  <si>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</si>
  <si>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</si>
  <si>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</si>
  <si>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</si>
  <si>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</si>
  <si>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</si>
  <si>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</si>
  <si>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</si>
  <si>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</si>
  <si>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</si>
  <si>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</si>
  <si>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</si>
  <si>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</si>
  <si>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</si>
  <si>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</si>
  <si>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</si>
  <si>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</si>
  <si>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</si>
  <si>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</si>
  <si>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</si>
  <si>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</si>
  <si>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</si>
  <si>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</si>
  <si>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</si>
  <si>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</si>
  <si>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</si>
  <si>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</si>
  <si>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</si>
  <si>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</si>
  <si>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</si>
  <si>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</si>
  <si>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</si>
  <si>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</si>
  <si>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</si>
  <si>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</si>
  <si>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</si>
  <si>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</si>
  <si>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</si>
  <si>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</si>
  <si>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</si>
  <si>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</si>
  <si>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</si>
  <si>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</si>
  <si>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</si>
  <si>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</si>
  <si>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</si>
  <si>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</si>
  <si>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</si>
  <si>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</si>
  <si>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</si>
  <si>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</si>
  <si>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</si>
  <si>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</si>
  <si>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</si>
  <si>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</si>
  <si>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</si>
  <si>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</si>
  <si>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</si>
  <si>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</si>
  <si>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</si>
  <si>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</si>
  <si>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</si>
  <si>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</si>
  <si>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</si>
  <si>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</si>
  <si>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</si>
  <si>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</si>
  <si>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</si>
  <si>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</si>
  <si>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</si>
  <si>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</si>
  <si>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</si>
  <si>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</si>
  <si>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</si>
  <si>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</si>
  <si>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</si>
  <si>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</si>
  <si>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</si>
  <si>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</si>
  <si>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</si>
  <si>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</si>
  <si>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</si>
  <si>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</si>
  <si>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</si>
  <si>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</si>
  <si>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</si>
  <si>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</si>
  <si>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</si>
  <si>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</si>
  <si>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</si>
  <si>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</si>
  <si>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</si>
  <si>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</si>
  <si>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</si>
  <si>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</si>
  <si>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</si>
  <si>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</si>
  <si>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</si>
  <si>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</si>
  <si>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</si>
  <si>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</si>
  <si>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</si>
  <si>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</si>
  <si>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</si>
  <si>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</si>
  <si>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</si>
  <si>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</si>
  <si>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</si>
  <si>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</si>
  <si>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</si>
  <si>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</si>
  <si>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</si>
  <si>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</si>
  <si>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</si>
  <si>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</si>
  <si>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</si>
  <si>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</si>
  <si>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</si>
  <si>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</si>
  <si>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</si>
  <si>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</si>
  <si>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</si>
  <si>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</si>
  <si>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</si>
  <si>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</si>
  <si>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</si>
  <si>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</si>
  <si>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</si>
  <si>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</si>
  <si>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</si>
  <si>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</si>
  <si>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</si>
  <si>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</si>
  <si>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</si>
  <si>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</si>
  <si>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</si>
  <si>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</si>
  <si>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</si>
  <si>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</si>
  <si>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</si>
  <si>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</si>
  <si>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</si>
  <si>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</si>
  <si>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</si>
  <si>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</si>
  <si>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</si>
  <si>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</si>
  <si>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</si>
  <si>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</si>
  <si>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</si>
  <si>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</si>
  <si>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</si>
  <si>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</si>
  <si>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</si>
  <si>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</si>
  <si>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</si>
  <si>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</si>
  <si>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</si>
  <si>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</si>
  <si>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</si>
  <si>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</si>
  <si>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</si>
  <si>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</si>
  <si>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</si>
  <si>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</si>
  <si>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</si>
  <si>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</si>
  <si>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</si>
  <si>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</si>
  <si>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</si>
  <si>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</si>
  <si>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</si>
  <si>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</si>
  <si>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</si>
  <si>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</si>
  <si>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</si>
  <si>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</si>
  <si>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</si>
  <si>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</si>
  <si>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</si>
  <si>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</si>
  <si>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</si>
  <si>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</si>
  <si>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</si>
  <si>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</si>
  <si>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</si>
  <si>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</si>
  <si>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</si>
  <si>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</si>
  <si>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</si>
  <si>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</si>
  <si>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</si>
  <si>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</si>
  <si>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</si>
  <si>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</si>
  <si>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</si>
  <si>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</si>
  <si>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</si>
  <si>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</si>
  <si>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</si>
  <si>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</si>
  <si>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</si>
  <si>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</si>
  <si>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</si>
  <si>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</si>
  <si>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</si>
  <si>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</si>
  <si>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</si>
  <si>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</si>
  <si>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</si>
  <si>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</si>
  <si>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</si>
  <si>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</si>
  <si>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</si>
  <si>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</si>
  <si>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</si>
  <si>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</si>
  <si>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</si>
  <si>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</si>
  <si>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</si>
  <si>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</si>
  <si>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</si>
  <si>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</si>
  <si>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</si>
  <si>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</si>
  <si>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</si>
  <si>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</si>
  <si>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</si>
  <si>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</si>
  <si>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</si>
  <si>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</si>
  <si>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</si>
  <si>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</si>
  <si>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</si>
  <si>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</si>
  <si>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</si>
  <si>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</si>
  <si>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</si>
  <si>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</si>
  <si>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</si>
  <si>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</si>
  <si>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</si>
  <si>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</si>
  <si>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</si>
  <si>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</si>
  <si>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</si>
  <si>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</si>
  <si>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</si>
  <si>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</si>
  <si>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</si>
  <si>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</si>
  <si>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</si>
  <si>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</si>
  <si>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</si>
  <si>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</si>
  <si>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</si>
  <si>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</si>
  <si>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</si>
  <si>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</si>
  <si>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</si>
  <si>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</si>
  <si>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</si>
  <si>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</si>
  <si>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</si>
  <si>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</si>
  <si>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</si>
  <si>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</si>
  <si>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</si>
  <si>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</si>
  <si>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</si>
  <si>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</si>
  <si>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</si>
  <si>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</si>
  <si>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</si>
  <si>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</si>
  <si>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</si>
  <si>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</si>
  <si>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</si>
  <si>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</si>
  <si>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</si>
  <si>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</si>
  <si>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</si>
  <si>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</si>
  <si>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</si>
  <si>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</si>
  <si>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</si>
  <si>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</si>
  <si>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</si>
  <si>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</si>
  <si>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</si>
  <si>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</si>
  <si>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</si>
  <si>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</si>
  <si>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</si>
  <si>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</si>
  <si>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</si>
  <si>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</si>
  <si>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</si>
  <si>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</si>
  <si>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</si>
  <si>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</si>
  <si>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</si>
  <si>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</si>
  <si>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</si>
  <si>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</si>
  <si>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</si>
  <si>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</si>
  <si>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</si>
  <si>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</si>
  <si>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</si>
  <si>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</si>
  <si>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</si>
  <si>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</si>
  <si>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</si>
  <si>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</si>
  <si>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</si>
  <si>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</si>
  <si>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</si>
  <si>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</si>
  <si>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</si>
  <si>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</si>
  <si>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</si>
  <si>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</si>
  <si>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</si>
  <si>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</si>
  <si>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</si>
  <si>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</si>
  <si>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</si>
  <si>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</si>
  <si>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</si>
  <si>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</si>
  <si>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</si>
  <si>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</si>
  <si>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</si>
  <si>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</si>
  <si>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</si>
  <si>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</si>
  <si>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</si>
  <si>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</si>
  <si>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</si>
  <si>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</si>
  <si>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</si>
  <si>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</si>
  <si>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</si>
  <si>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</si>
  <si>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</si>
  <si>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</si>
  <si>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</si>
  <si>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</si>
  <si>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</si>
  <si>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</si>
  <si>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</si>
  <si>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</si>
  <si>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</si>
  <si>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</si>
  <si>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</si>
  <si>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</si>
  <si>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</si>
  <si>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</si>
  <si>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</si>
  <si>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</si>
  <si>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</si>
  <si>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</si>
  <si>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</si>
  <si>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</si>
  <si>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</si>
  <si>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</si>
  <si>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</si>
  <si>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</si>
  <si>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</si>
  <si>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</si>
  <si>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</si>
  <si>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</si>
  <si>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</si>
  <si>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</si>
  <si>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</si>
  <si>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</si>
  <si>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</si>
  <si>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</si>
  <si>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</si>
  <si>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</si>
  <si>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</si>
  <si>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</si>
  <si>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</si>
  <si>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</si>
  <si>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</si>
  <si>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</si>
  <si>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</si>
  <si>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</si>
  <si>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</si>
  <si>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</si>
  <si>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</si>
  <si>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</si>
  <si>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</si>
  <si>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</si>
  <si>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</si>
  <si>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</si>
  <si>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</si>
  <si>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</si>
  <si>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</si>
  <si>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</si>
  <si>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</si>
  <si>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</si>
  <si>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</si>
  <si>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</si>
  <si>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</si>
  <si>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</si>
  <si>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</si>
  <si>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</si>
  <si>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</si>
  <si>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</si>
  <si>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</si>
  <si>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</si>
  <si>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</si>
  <si>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</si>
  <si>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</si>
  <si>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</si>
  <si>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</si>
  <si>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</si>
  <si>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</si>
  <si>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</si>
  <si>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</si>
  <si>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</si>
  <si>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</si>
  <si>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</si>
  <si>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</si>
  <si>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</si>
  <si>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</si>
  <si>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</si>
  <si>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</si>
  <si>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</si>
  <si>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</si>
  <si>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</si>
  <si>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</si>
  <si>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</si>
  <si>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</si>
  <si>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</si>
  <si>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</si>
  <si>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</si>
  <si>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</si>
  <si>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</si>
  <si>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</si>
  <si>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</si>
  <si>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</si>
  <si>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</si>
  <si>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</si>
  <si>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</si>
  <si>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</si>
  <si>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</si>
  <si>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</si>
  <si>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</si>
  <si>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</si>
  <si>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</si>
  <si>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</si>
  <si>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</si>
  <si>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</si>
  <si>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</si>
  <si>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</si>
  <si>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</si>
  <si>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</si>
  <si>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</si>
  <si>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</si>
  <si>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</si>
  <si>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</si>
  <si>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</si>
  <si>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</si>
  <si>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</si>
  <si>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</si>
  <si>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</si>
  <si>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</si>
  <si>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</si>
  <si>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</si>
  <si>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</si>
  <si>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</si>
  <si>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</si>
  <si>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</si>
  <si>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</si>
  <si>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</si>
  <si>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</si>
  <si>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</si>
  <si>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</si>
  <si>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</si>
  <si>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</si>
  <si>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</si>
  <si>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</si>
  <si>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</si>
  <si>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</si>
  <si>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</si>
  <si>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</si>
  <si>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</si>
  <si>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</si>
  <si>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</si>
  <si>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</si>
  <si>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</si>
  <si>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</si>
  <si>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</si>
  <si>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</si>
  <si>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</si>
  <si>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</si>
  <si>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</si>
  <si>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</si>
  <si>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</si>
  <si>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</si>
  <si>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</si>
  <si>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</si>
  <si>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</si>
  <si>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</si>
  <si>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</si>
  <si>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</si>
  <si>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</si>
  <si>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</si>
  <si>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</si>
  <si>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</si>
  <si>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</si>
  <si>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</si>
  <si>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</si>
  <si>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</si>
  <si>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</si>
  <si>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</si>
  <si>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</si>
  <si>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</si>
  <si>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</si>
  <si>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</si>
  <si>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</si>
  <si>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</si>
  <si>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</si>
  <si>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</si>
  <si>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</si>
  <si>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</si>
  <si>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</si>
  <si>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</si>
  <si>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</si>
  <si>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</si>
  <si>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</si>
  <si>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</si>
  <si>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</si>
  <si>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</si>
  <si>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</si>
  <si>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</si>
  <si>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</si>
  <si>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</si>
  <si>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</si>
  <si>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</si>
  <si>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</si>
  <si>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</si>
  <si>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</si>
  <si>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</si>
  <si>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</si>
  <si>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</si>
  <si>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</si>
  <si>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</si>
  <si>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</si>
  <si>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</si>
  <si>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</si>
  <si>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</si>
  <si>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</si>
  <si>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</si>
  <si>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</si>
  <si>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</si>
  <si>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</si>
  <si>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</si>
  <si>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</si>
  <si>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</si>
  <si>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</si>
  <si>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</si>
  <si>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</si>
  <si>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</si>
  <si>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</si>
  <si>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</si>
  <si>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</si>
  <si>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</si>
  <si>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</si>
  <si>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</si>
  <si>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</si>
  <si>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</si>
  <si>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</si>
  <si>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</si>
  <si>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</si>
  <si>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</si>
  <si>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</si>
  <si>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</si>
  <si>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</si>
  <si>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</si>
  <si>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</si>
  <si>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</si>
  <si>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</si>
  <si>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</si>
  <si>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</si>
  <si>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</si>
  <si>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</si>
  <si>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</si>
  <si>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</si>
  <si>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</si>
  <si>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</si>
  <si>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</si>
  <si>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</si>
  <si>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</si>
  <si>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</si>
  <si>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</si>
  <si>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</si>
  <si>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</si>
  <si>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</si>
  <si>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</si>
  <si>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</si>
  <si>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</si>
  <si>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</si>
  <si>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</si>
  <si>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</si>
  <si>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</si>
  <si>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</si>
  <si>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</si>
  <si>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</si>
  <si>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</si>
  <si>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</si>
  <si>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</si>
  <si>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</si>
  <si>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</si>
  <si>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</si>
  <si>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</si>
  <si>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</si>
  <si>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</si>
  <si>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</si>
  <si>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</si>
  <si>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</si>
  <si>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</si>
  <si>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</si>
  <si>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</si>
  <si>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</si>
  <si>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</si>
  <si>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</si>
  <si>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</si>
  <si>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</si>
  <si>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</si>
  <si>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</si>
  <si>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</si>
  <si>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</si>
  <si>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</si>
  <si>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</si>
  <si>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</si>
  <si>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</si>
  <si>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</si>
  <si>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</si>
  <si>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</si>
  <si>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</si>
  <si>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</si>
  <si>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</si>
  <si>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</si>
  <si>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</si>
  <si>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</si>
  <si>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</si>
  <si>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</si>
  <si>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</si>
  <si>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</si>
  <si>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</si>
  <si>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</si>
  <si>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</si>
  <si>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</si>
  <si>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</si>
  <si>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</si>
  <si>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</si>
  <si>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</si>
  <si>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</si>
  <si>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</si>
  <si>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</si>
  <si>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</si>
  <si>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</si>
  <si>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</si>
  <si>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</si>
  <si>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</si>
  <si>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</si>
  <si>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</si>
  <si>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</si>
  <si>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</si>
  <si>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</si>
  <si>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</si>
  <si>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</si>
  <si>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</si>
  <si>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</si>
  <si>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</si>
  <si>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</si>
  <si>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</si>
  <si>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</si>
  <si>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</si>
  <si>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</si>
  <si>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</si>
  <si>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</si>
  <si>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</si>
  <si>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</si>
  <si>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</si>
  <si>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</si>
  <si>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</si>
  <si>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</si>
  <si>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</si>
  <si>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</si>
  <si>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</si>
  <si>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</si>
  <si>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</si>
  <si>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</si>
  <si>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</si>
  <si>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</si>
  <si>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</si>
  <si>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</si>
  <si>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</si>
  <si>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</si>
  <si>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</si>
  <si>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</si>
  <si>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</si>
  <si>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</si>
  <si>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</si>
  <si>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</si>
  <si>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</si>
  <si>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</si>
  <si>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</si>
  <si>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</si>
  <si>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</si>
  <si>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</si>
  <si>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</si>
  <si>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</si>
  <si>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</si>
  <si>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</si>
  <si>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</si>
  <si>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</si>
  <si>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</si>
  <si>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</si>
  <si>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</si>
  <si>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</si>
  <si>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</si>
  <si>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</si>
  <si>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</si>
  <si>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</si>
  <si>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</si>
  <si>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</si>
  <si>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</si>
  <si>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</si>
  <si>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</si>
  <si>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</si>
  <si>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</si>
  <si>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</si>
  <si>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</si>
  <si>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</si>
  <si>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</si>
  <si>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</si>
  <si>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</si>
  <si>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</si>
  <si>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</si>
  <si>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</si>
  <si>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</si>
  <si>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</si>
  <si>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</si>
  <si>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</si>
  <si>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</si>
  <si>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</si>
  <si>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</si>
  <si>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</si>
  <si>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</si>
  <si>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</si>
  <si>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</si>
  <si>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</si>
  <si>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</si>
  <si>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</si>
  <si>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</si>
  <si>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</si>
  <si>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</si>
  <si>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</si>
  <si>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</si>
  <si>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</si>
  <si>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</si>
  <si>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</si>
  <si>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</si>
  <si>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</si>
  <si>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</si>
  <si>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</si>
  <si>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</si>
  <si>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</si>
  <si>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</si>
  <si>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</si>
  <si>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</si>
  <si>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</si>
  <si>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</si>
  <si>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</si>
  <si>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</si>
  <si>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</si>
  <si>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</si>
  <si>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</si>
  <si>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</si>
  <si>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</si>
  <si>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</si>
  <si>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</si>
  <si>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</si>
  <si>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</si>
  <si>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</si>
  <si>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</si>
  <si>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</si>
  <si>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</si>
  <si>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</si>
  <si>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</si>
  <si>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</si>
  <si>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</si>
  <si>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</si>
  <si>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</si>
  <si>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</si>
  <si>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</si>
  <si>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</si>
  <si>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</si>
  <si>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</si>
  <si>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</si>
  <si>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</si>
  <si>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</si>
  <si>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</si>
  <si>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</si>
  <si>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</si>
  <si>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</si>
  <si>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</si>
  <si>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</si>
  <si>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</si>
  <si>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</si>
  <si>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</si>
  <si>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</si>
  <si>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</si>
  <si>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</si>
  <si>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</si>
  <si>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</si>
  <si>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</si>
  <si>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</si>
  <si>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</si>
  <si>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</si>
  <si>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</si>
  <si>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</si>
  <si>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</si>
  <si>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</si>
  <si>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</si>
  <si>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</si>
  <si>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</si>
  <si>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</si>
  <si>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</si>
  <si>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</si>
  <si>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</si>
  <si>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</si>
  <si>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</si>
  <si>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</si>
  <si>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</si>
  <si>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</si>
  <si>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</si>
  <si>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</si>
  <si>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</si>
  <si>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</si>
  <si>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</si>
  <si>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</si>
  <si>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</si>
  <si>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</si>
  <si>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</si>
  <si>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</si>
  <si>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</si>
  <si>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</si>
  <si>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</si>
  <si>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</si>
  <si>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</si>
  <si>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</si>
  <si>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</si>
  <si>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</si>
  <si>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</si>
  <si>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</si>
  <si>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</si>
  <si>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</si>
  <si>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</si>
  <si>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</si>
  <si>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</si>
  <si>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</si>
  <si>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</si>
  <si>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</si>
  <si>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</si>
  <si>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</si>
  <si>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</si>
  <si>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</si>
  <si>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</si>
  <si>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</si>
  <si>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</si>
  <si>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</si>
  <si>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</si>
  <si>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</si>
  <si>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</si>
  <si>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</si>
  <si>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</si>
  <si>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</si>
  <si>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</si>
  <si>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</si>
  <si>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</si>
  <si>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</si>
  <si>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</si>
  <si>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</si>
  <si>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</si>
  <si>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</si>
  <si>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</si>
  <si>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</si>
  <si>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</si>
  <si>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</si>
  <si>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</si>
  <si>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</si>
  <si>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</si>
  <si>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</si>
  <si>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</si>
  <si>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</si>
  <si>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</si>
  <si>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</si>
  <si>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</si>
  <si>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</si>
  <si>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</si>
  <si>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</si>
  <si>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</si>
  <si>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</si>
  <si>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</si>
  <si>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</si>
  <si>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</si>
  <si>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</si>
  <si>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</si>
  <si>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</si>
  <si>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</si>
  <si>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</si>
  <si>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</si>
  <si>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</si>
  <si>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</si>
  <si>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</si>
  <si>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</si>
  <si>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</si>
  <si>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</si>
  <si>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</si>
  <si>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</si>
  <si>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</si>
  <si>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</si>
  <si>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</si>
  <si>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</si>
  <si>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</si>
  <si>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</si>
  <si>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</si>
  <si>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</si>
  <si>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</si>
  <si>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</si>
  <si>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</si>
  <si>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</si>
  <si>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</si>
  <si>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</si>
  <si>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</si>
  <si>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</si>
  <si>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</si>
  <si>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</si>
  <si>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</si>
  <si>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</si>
  <si>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</si>
  <si>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</si>
  <si>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</si>
  <si>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</si>
  <si>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</si>
  <si>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</si>
  <si>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</si>
  <si>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</si>
  <si>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</si>
  <si>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</si>
  <si>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</si>
  <si>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</si>
  <si>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</si>
  <si>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</si>
  <si>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</si>
  <si>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</si>
  <si>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</si>
  <si>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</si>
  <si>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</si>
  <si>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</si>
  <si>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</si>
  <si>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</si>
  <si>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</si>
  <si>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</si>
  <si>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</si>
  <si>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</si>
  <si>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</si>
  <si>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</si>
  <si>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</si>
  <si>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</si>
  <si>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</si>
  <si>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</si>
  <si>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</si>
  <si>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</si>
  <si>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</si>
  <si>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</si>
  <si>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</si>
  <si>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</si>
  <si>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</si>
  <si>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</si>
  <si>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</si>
  <si>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</si>
  <si>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</si>
  <si>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</si>
  <si>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</si>
  <si>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</si>
  <si>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</si>
  <si>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</si>
  <si>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</si>
  <si>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</si>
  <si>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</si>
  <si>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</si>
  <si>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</si>
  <si>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</si>
  <si>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</si>
  <si>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</si>
  <si>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</si>
  <si>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</si>
  <si>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</si>
  <si>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</si>
  <si>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</si>
  <si>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</si>
  <si>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</si>
  <si>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</si>
  <si>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</si>
  <si>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</si>
  <si>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</si>
  <si>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</si>
  <si>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</si>
  <si>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</si>
  <si>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</si>
  <si>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</si>
  <si>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</si>
  <si>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</si>
  <si>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</si>
  <si>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</si>
  <si>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</si>
  <si>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</si>
  <si>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</si>
  <si>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</si>
  <si>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</si>
  <si>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</si>
  <si>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</si>
  <si>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</si>
  <si>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</si>
  <si>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</si>
  <si>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</si>
  <si>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</si>
  <si>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</si>
  <si>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</si>
  <si>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</si>
  <si>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</si>
  <si>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</si>
  <si>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</si>
  <si>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</si>
  <si>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</si>
  <si>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</si>
  <si>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</si>
  <si>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</si>
  <si>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</si>
  <si>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</si>
  <si>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</si>
  <si>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</si>
  <si>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</si>
  <si>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</si>
  <si>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</si>
  <si>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</si>
  <si>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</si>
  <si>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</si>
  <si>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</si>
  <si>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</si>
  <si>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</si>
  <si>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</si>
  <si>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</si>
  <si>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</si>
  <si>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</si>
  <si>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</si>
  <si>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</si>
  <si>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</si>
  <si>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</si>
  <si>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</si>
  <si>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</si>
  <si>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</si>
  <si>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</si>
  <si>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</si>
  <si>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</si>
  <si>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</si>
  <si>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</si>
  <si>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</si>
  <si>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</si>
  <si>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</si>
  <si>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</si>
  <si>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</si>
  <si>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</si>
  <si>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</si>
  <si>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</si>
  <si>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</si>
  <si>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</si>
  <si>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</si>
  <si>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</si>
  <si>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</si>
  <si>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</si>
  <si>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</si>
  <si>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</si>
  <si>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</si>
  <si>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</si>
  <si>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</si>
  <si>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</si>
  <si>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</si>
  <si>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</si>
  <si>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</si>
  <si>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</si>
  <si>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</si>
  <si>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</si>
  <si>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</si>
  <si>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</si>
  <si>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</si>
  <si>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</si>
  <si>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</si>
  <si>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</si>
  <si>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</si>
  <si>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</si>
  <si>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</si>
  <si>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</si>
  <si>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</si>
  <si>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</si>
  <si>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</si>
  <si>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</si>
  <si>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</si>
  <si>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</si>
  <si>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</si>
  <si>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</si>
  <si>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</si>
  <si>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</si>
  <si>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</si>
  <si>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</si>
  <si>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</si>
  <si>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</si>
  <si>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</si>
  <si>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</si>
  <si>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</si>
  <si>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</si>
  <si>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</si>
  <si>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</si>
  <si>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</si>
  <si>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</si>
  <si>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</si>
  <si>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</si>
  <si>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</si>
  <si>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</si>
  <si>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</si>
  <si>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</si>
  <si>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</si>
  <si>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</si>
  <si>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</si>
  <si>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</si>
  <si>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</si>
  <si>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</si>
  <si>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</si>
  <si>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</si>
  <si>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</si>
  <si>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</si>
  <si>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</si>
  <si>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</si>
  <si>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</si>
  <si>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</si>
  <si>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</si>
  <si>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</si>
  <si>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</si>
  <si>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</si>
  <si>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</si>
  <si>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</si>
  <si>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</si>
  <si>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</si>
  <si>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</si>
  <si>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</si>
  <si>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</si>
  <si>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</si>
  <si>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</si>
  <si>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</si>
  <si>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</si>
  <si>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</si>
  <si>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</si>
  <si>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</si>
  <si>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</si>
  <si>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</si>
  <si>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</si>
  <si>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</si>
  <si>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</si>
  <si>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</si>
  <si>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</si>
  <si>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</si>
  <si>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</si>
  <si>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</si>
  <si>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</si>
  <si>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</si>
  <si>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</si>
  <si>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</si>
  <si>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</si>
  <si>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</si>
  <si>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</si>
  <si>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</si>
  <si>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</si>
  <si>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</si>
  <si>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</si>
  <si>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</si>
  <si>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</si>
  <si>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</si>
  <si>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</si>
  <si>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</si>
  <si>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</si>
  <si>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</si>
  <si>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</si>
  <si>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</si>
  <si>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</si>
  <si>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</si>
  <si>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</si>
  <si>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</si>
  <si>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</si>
  <si>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</si>
  <si>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</si>
  <si>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</si>
  <si>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</si>
  <si>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</si>
  <si>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</si>
  <si>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</si>
  <si>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</si>
  <si>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</si>
  <si>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</si>
  <si>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</si>
  <si>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</si>
  <si>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</si>
  <si>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</si>
  <si>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</si>
  <si>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</si>
  <si>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</si>
  <si>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</si>
  <si>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</si>
  <si>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</si>
  <si>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</si>
  <si>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</si>
  <si>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</si>
  <si>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</si>
  <si>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</si>
  <si>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</si>
  <si>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</si>
  <si>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</si>
  <si>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</si>
  <si>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</si>
  <si>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</si>
  <si>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</si>
  <si>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</si>
  <si>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</si>
  <si>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</si>
  <si>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</si>
  <si>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</si>
  <si>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</si>
  <si>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</si>
  <si>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</si>
  <si>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</si>
  <si>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</si>
  <si>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</si>
  <si>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</si>
  <si>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</si>
  <si>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</si>
  <si>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</si>
  <si>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</si>
  <si>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</si>
  <si>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</si>
  <si>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</si>
  <si>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</si>
  <si>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</si>
  <si>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</si>
  <si>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</si>
  <si>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</si>
  <si>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</si>
  <si>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</si>
  <si>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</si>
  <si>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</si>
  <si>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</si>
  <si>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</si>
  <si>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</si>
  <si>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</si>
  <si>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</si>
  <si>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</si>
  <si>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</si>
  <si>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</si>
  <si>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</si>
  <si>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</si>
  <si>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</si>
  <si>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</si>
  <si>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</si>
  <si>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</si>
  <si>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</si>
  <si>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</si>
  <si>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</si>
  <si>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</si>
  <si>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</si>
  <si>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</si>
  <si>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</si>
  <si>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</si>
  <si>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</si>
  <si>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</si>
  <si>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</si>
  <si>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</si>
  <si>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</si>
  <si>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</si>
  <si>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</si>
  <si>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</si>
  <si>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</si>
  <si>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</si>
  <si>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</si>
  <si>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</si>
  <si>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</si>
  <si>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</si>
  <si>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</si>
  <si>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</si>
  <si>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</si>
  <si>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</si>
  <si>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</si>
  <si>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</si>
  <si>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</si>
  <si>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</si>
  <si>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</si>
  <si>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</si>
  <si>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</si>
  <si>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</si>
  <si>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</si>
  <si>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</si>
  <si>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</si>
  <si>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</si>
  <si>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</si>
  <si>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</si>
  <si>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</si>
  <si>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</si>
  <si>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</si>
  <si>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</si>
  <si>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</si>
  <si>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</si>
  <si>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</si>
  <si>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</si>
  <si>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</si>
  <si>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</si>
  <si>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</si>
  <si>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</si>
  <si>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</si>
  <si>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</si>
  <si>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</si>
  <si>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</si>
  <si>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</si>
  <si>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</si>
  <si>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</si>
  <si>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</si>
  <si>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</si>
  <si>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</si>
  <si>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</si>
  <si>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</si>
  <si>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</si>
  <si>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</si>
  <si>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</si>
  <si>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</si>
  <si>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</si>
  <si>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</si>
  <si>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</si>
  <si>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</si>
  <si>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</si>
  <si>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</si>
  <si>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</si>
  <si>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</si>
  <si>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</si>
  <si>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</si>
  <si>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</si>
  <si>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</si>
  <si>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</si>
  <si>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</si>
  <si>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</si>
  <si>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</si>
  <si>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</si>
  <si>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</si>
  <si>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</si>
  <si>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</si>
  <si>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</si>
  <si>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</si>
  <si>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</si>
  <si>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</si>
  <si>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</si>
  <si>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</si>
  <si>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</si>
  <si>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</si>
  <si>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</si>
  <si>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</si>
  <si>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</si>
  <si>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</si>
  <si>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</si>
  <si>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</si>
  <si>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</si>
  <si>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</si>
  <si>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</si>
  <si>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</si>
  <si>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</si>
  <si>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</si>
  <si>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</si>
  <si>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</si>
  <si>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</si>
  <si>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</si>
  <si>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</si>
  <si>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</si>
  <si>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</si>
  <si>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</si>
  <si>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</si>
  <si>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</si>
  <si>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</si>
  <si>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</si>
  <si>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</si>
  <si>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</si>
  <si>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</si>
  <si>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</si>
  <si>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</si>
  <si>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</si>
  <si>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</si>
  <si>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</si>
  <si>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</si>
  <si>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</si>
  <si>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</si>
  <si>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</si>
  <si>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</si>
  <si>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</si>
  <si>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</si>
  <si>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</si>
  <si>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</si>
  <si>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</si>
  <si>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</si>
  <si>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</si>
  <si>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</si>
  <si>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</si>
  <si>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</si>
  <si>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</si>
  <si>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</si>
  <si>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</si>
  <si>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</si>
  <si>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</si>
  <si>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</si>
  <si>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</si>
  <si>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</si>
  <si>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</si>
  <si>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</si>
  <si>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</si>
  <si>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</si>
  <si>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</si>
  <si>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</si>
  <si>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</si>
  <si>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</si>
  <si>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</si>
  <si>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</si>
  <si>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</si>
  <si>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</si>
  <si>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</si>
  <si>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</si>
  <si>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</si>
  <si>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</si>
  <si>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</si>
  <si>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</si>
  <si>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</si>
  <si>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</si>
  <si>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</si>
  <si>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</si>
  <si>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</si>
  <si>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</si>
  <si>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</si>
  <si>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</si>
  <si>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</si>
  <si>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</si>
  <si>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</si>
  <si>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</si>
  <si>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</si>
  <si>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</si>
  <si>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</si>
  <si>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</si>
  <si>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</si>
  <si>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</si>
  <si>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</si>
  <si>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</si>
  <si>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</si>
  <si>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</si>
  <si>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</si>
  <si>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</si>
  <si>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</si>
  <si>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</si>
  <si>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</si>
  <si>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</si>
  <si>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</si>
  <si>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</si>
  <si>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</si>
  <si>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</si>
  <si>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</si>
  <si>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</si>
  <si>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</si>
  <si>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</si>
  <si>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</si>
  <si>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</si>
  <si>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</si>
  <si>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</si>
  <si>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</si>
  <si>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</si>
  <si>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</si>
  <si>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</si>
  <si>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</si>
  <si>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</si>
  <si>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</si>
  <si>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</si>
  <si>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</si>
  <si>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</si>
  <si>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</si>
  <si>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</si>
  <si>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</si>
  <si>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</si>
  <si>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</si>
  <si>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</si>
  <si>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</si>
  <si>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</si>
  <si>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</si>
  <si>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</si>
  <si>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</si>
  <si>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</si>
  <si>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</si>
  <si>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</si>
  <si>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</si>
  <si>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</si>
  <si>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</si>
  <si>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</si>
  <si>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</si>
  <si>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</si>
  <si>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</si>
  <si>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</si>
  <si>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</si>
  <si>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</si>
  <si>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</si>
  <si>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</si>
  <si>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</si>
  <si>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</si>
  <si>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</si>
  <si>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</si>
  <si>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</si>
  <si>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</si>
  <si>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</si>
  <si>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</si>
  <si>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</si>
  <si>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</si>
  <si>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</si>
  <si>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</si>
  <si>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</si>
  <si>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</si>
  <si>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</si>
  <si>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</si>
  <si>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</si>
  <si>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</si>
  <si>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</si>
  <si>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</si>
  <si>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</si>
  <si>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</si>
  <si>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</si>
  <si>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</si>
  <si>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</si>
  <si>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</si>
  <si>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</si>
  <si>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</si>
  <si>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</si>
  <si>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</si>
  <si>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</si>
  <si>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</si>
  <si>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</si>
  <si>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</si>
  <si>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</si>
  <si>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</si>
  <si>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</si>
  <si>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</si>
  <si>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</si>
  <si>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</si>
  <si>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</si>
  <si>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</si>
  <si>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</si>
  <si>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</si>
  <si>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</si>
  <si>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</si>
  <si>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</si>
  <si>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</si>
  <si>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</si>
  <si>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</si>
  <si>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</si>
  <si>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</si>
  <si>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</si>
  <si>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</si>
  <si>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</si>
  <si>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</si>
  <si>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</si>
  <si>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</si>
  <si>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</si>
  <si>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</si>
  <si>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</si>
  <si>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</si>
  <si>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</si>
  <si>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</si>
  <si>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</si>
  <si>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</si>
  <si>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</si>
  <si>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</si>
  <si>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</si>
  <si>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</si>
  <si>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</si>
  <si>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</si>
  <si>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</si>
  <si>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</si>
  <si>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</si>
  <si>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</si>
  <si>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</si>
  <si>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</si>
  <si>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</si>
  <si>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</si>
  <si>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</si>
  <si>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</si>
  <si>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</si>
  <si>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</si>
  <si>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</si>
  <si>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</si>
  <si>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</si>
  <si>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</si>
  <si>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</si>
  <si>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</si>
  <si>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</si>
  <si>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</si>
  <si>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</si>
  <si>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</si>
  <si>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</si>
  <si>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</si>
  <si>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</si>
  <si>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</si>
  <si>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</si>
  <si>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</si>
  <si>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</si>
  <si>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</si>
  <si>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</si>
  <si>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</si>
  <si>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</si>
  <si>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</si>
  <si>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</si>
  <si>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</si>
  <si>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</si>
  <si>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</si>
  <si>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</si>
  <si>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</si>
  <si>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</si>
  <si>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</si>
  <si>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</si>
  <si>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</si>
  <si>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</si>
  <si>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</si>
  <si>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</si>
  <si>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</si>
  <si>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</si>
  <si>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</si>
  <si>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</si>
  <si>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</si>
  <si>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</si>
  <si>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</si>
  <si>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</si>
  <si>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</si>
  <si>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</si>
  <si>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</si>
  <si>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</si>
  <si>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</si>
  <si>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</si>
  <si>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</si>
  <si>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</si>
  <si>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</si>
  <si>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</si>
  <si>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</si>
  <si>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</si>
  <si>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</si>
  <si>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</si>
  <si>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</si>
  <si>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</si>
  <si>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</si>
  <si>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</si>
  <si>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</si>
  <si>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</si>
  <si>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</si>
  <si>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</si>
  <si>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</si>
  <si>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</si>
  <si>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</si>
  <si>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</si>
  <si>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</si>
  <si>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</si>
  <si>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</si>
  <si>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</si>
  <si>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</si>
  <si>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</si>
  <si>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</si>
  <si>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</si>
  <si>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</si>
  <si>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</si>
  <si>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</si>
  <si>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</si>
  <si>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</si>
  <si>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</si>
  <si>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</si>
  <si>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</si>
  <si>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</si>
  <si>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</si>
  <si>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</si>
  <si>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</si>
  <si>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</si>
  <si>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</si>
  <si>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</si>
  <si>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</si>
  <si>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</si>
  <si>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</si>
  <si>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</si>
  <si>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</si>
  <si>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</si>
  <si>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</si>
  <si>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</si>
  <si>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</si>
  <si>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</si>
  <si>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</si>
  <si>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</si>
  <si>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</si>
  <si>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</si>
  <si>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</si>
  <si>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</si>
  <si>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</si>
  <si>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</si>
  <si>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</si>
  <si>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</si>
  <si>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</si>
  <si>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</si>
  <si>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</si>
  <si>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</si>
  <si>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</si>
  <si>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</si>
  <si>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</si>
  <si>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</si>
  <si>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</si>
  <si>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</si>
  <si>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</si>
  <si>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</si>
  <si>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</si>
  <si>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</si>
  <si>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</si>
  <si>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</si>
  <si>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</si>
  <si>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</si>
  <si>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</si>
  <si>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</si>
  <si>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</si>
  <si>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</si>
  <si>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</si>
  <si>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</si>
  <si>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</si>
  <si>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</si>
  <si>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</si>
  <si>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</si>
  <si>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</si>
  <si>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</si>
  <si>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</si>
  <si>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</si>
  <si>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</si>
  <si>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</si>
  <si>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</si>
  <si>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</si>
  <si>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</si>
  <si>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</si>
  <si>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</si>
  <si>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</si>
  <si>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</si>
  <si>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</si>
  <si>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</si>
  <si>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</si>
  <si>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</si>
  <si>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</si>
  <si>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</si>
  <si>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</si>
  <si>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</si>
  <si>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</si>
  <si>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</si>
  <si>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</si>
  <si>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</si>
  <si>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</si>
  <si>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</si>
  <si>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</si>
  <si>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</si>
  <si>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</si>
  <si>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</si>
  <si>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</si>
  <si>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</si>
  <si>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</si>
  <si>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</si>
  <si>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</si>
  <si>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</si>
  <si>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</si>
  <si>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</si>
  <si>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</si>
  <si>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</si>
  <si>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</si>
  <si>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</si>
  <si>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</si>
  <si>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</si>
  <si>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</si>
  <si>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</si>
  <si>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</si>
  <si>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</si>
  <si>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</si>
  <si>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</si>
  <si>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</si>
  <si>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</si>
  <si>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</si>
  <si>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</si>
  <si>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</si>
  <si>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</si>
  <si>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</si>
  <si>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</si>
  <si>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</si>
  <si>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</si>
  <si>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</si>
  <si>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</si>
  <si>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</si>
  <si>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</si>
  <si>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</si>
  <si>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</si>
  <si>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</si>
  <si>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</si>
  <si>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</si>
  <si>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</si>
  <si>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</si>
  <si>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</si>
  <si>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</si>
  <si>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</si>
  <si>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</si>
  <si>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</si>
  <si>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</si>
  <si>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</si>
  <si>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</si>
  <si>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</si>
  <si>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</si>
  <si>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</si>
  <si>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</si>
  <si>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</si>
  <si>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</si>
  <si>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</si>
  <si>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</si>
  <si>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</si>
  <si>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</si>
  <si>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</si>
  <si>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</si>
  <si>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</si>
  <si>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</si>
  <si>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</si>
  <si>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</si>
  <si>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</si>
  <si>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</si>
  <si>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</si>
  <si>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</si>
  <si>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</si>
  <si>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</si>
  <si>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</si>
  <si>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</si>
  <si>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</si>
  <si>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</si>
  <si>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</si>
  <si>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</si>
  <si>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</si>
  <si>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</si>
  <si>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</si>
  <si>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</si>
  <si>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</si>
  <si>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</si>
  <si>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</si>
  <si>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</si>
  <si>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</si>
  <si>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</si>
  <si>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</si>
  <si>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</si>
  <si>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</si>
  <si>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</si>
  <si>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</si>
  <si>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</si>
  <si>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</si>
  <si>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</si>
  <si>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</si>
  <si>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</si>
  <si>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</si>
  <si>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</si>
  <si>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</si>
  <si>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</si>
  <si>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</si>
  <si>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</si>
  <si>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</si>
  <si>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</si>
  <si>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</si>
  <si>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</si>
  <si>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</si>
  <si>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</si>
  <si>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</si>
  <si>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</si>
  <si>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</si>
  <si>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</si>
  <si>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</si>
  <si>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</si>
  <si>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</si>
  <si>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</si>
  <si>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</si>
  <si>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</si>
  <si>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</si>
  <si>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</si>
  <si>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</si>
  <si>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</si>
  <si>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</si>
  <si>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</si>
  <si>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</si>
  <si>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</si>
  <si>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</si>
  <si>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</si>
  <si>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</si>
  <si>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</si>
  <si>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</si>
  <si>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</si>
  <si>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</si>
  <si>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</si>
  <si>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</si>
  <si>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</si>
  <si>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</si>
  <si>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</si>
  <si>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</si>
  <si>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</si>
  <si>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</si>
  <si>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</si>
  <si>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</si>
  <si>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</si>
  <si>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</si>
  <si>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</si>
  <si>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</si>
  <si>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</si>
  <si>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</si>
  <si>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</si>
  <si>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</si>
  <si>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</si>
  <si>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</si>
  <si>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</si>
  <si>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</si>
  <si>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</si>
  <si>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</si>
  <si>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</si>
  <si>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</si>
  <si>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</si>
  <si>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</si>
  <si>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</si>
  <si>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</si>
  <si>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</si>
  <si>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</si>
  <si>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</si>
  <si>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</si>
  <si>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</si>
  <si>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</si>
  <si>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</si>
  <si>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</si>
  <si>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</si>
  <si>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</si>
  <si>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</si>
  <si>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</si>
  <si>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</si>
  <si>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</si>
  <si>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</si>
  <si>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</si>
  <si>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</si>
  <si>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</si>
  <si>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</si>
  <si>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</si>
  <si>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</si>
  <si>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</si>
  <si>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</si>
  <si>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</si>
  <si>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</si>
  <si>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</si>
  <si>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</si>
  <si>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</si>
  <si>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</si>
  <si>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</si>
  <si>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</si>
  <si>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</si>
  <si>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</si>
  <si>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</si>
  <si>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</si>
  <si>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</si>
  <si>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</si>
  <si>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</si>
  <si>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</si>
  <si>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</si>
  <si>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</si>
  <si>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</si>
  <si>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</si>
  <si>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</si>
  <si>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</si>
  <si>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</si>
  <si>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</si>
  <si>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</si>
  <si>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</si>
  <si>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</si>
  <si>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</si>
  <si>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</si>
  <si>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</si>
  <si>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</si>
  <si>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</si>
  <si>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</si>
  <si>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</si>
  <si>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</si>
  <si>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</si>
  <si>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</si>
  <si>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</si>
  <si>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</si>
  <si>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</si>
  <si>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</si>
  <si>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</si>
  <si>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</si>
  <si>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</si>
  <si>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</si>
  <si>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</si>
  <si>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</si>
  <si>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</si>
  <si>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</si>
  <si>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</si>
  <si>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</si>
  <si>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</si>
  <si>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</si>
  <si>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</si>
  <si>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</si>
  <si>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</si>
  <si>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</si>
  <si>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</si>
  <si>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</si>
  <si>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</si>
  <si>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</si>
  <si>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</si>
  <si>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</si>
  <si>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</si>
  <si>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</si>
  <si>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</si>
  <si>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</si>
  <si>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</si>
  <si>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</si>
  <si>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</si>
  <si>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</si>
  <si>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</si>
  <si>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</si>
  <si>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</si>
  <si>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</si>
  <si>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</si>
  <si>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</si>
  <si>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</si>
  <si>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</si>
  <si>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</si>
  <si>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</si>
  <si>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</si>
  <si>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</si>
  <si>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</si>
  <si>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</si>
  <si>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</si>
  <si>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</si>
  <si>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</si>
  <si>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</si>
  <si>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</si>
  <si>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</si>
  <si>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</si>
  <si>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</si>
  <si>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</si>
  <si>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</si>
  <si>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</si>
  <si>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</si>
  <si>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</si>
  <si>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</si>
  <si>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</si>
  <si>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</si>
  <si>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</si>
  <si>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</si>
  <si>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</si>
  <si>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</si>
  <si>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</si>
  <si>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</si>
  <si>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</si>
  <si>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</si>
  <si>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</si>
  <si>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</si>
  <si>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</si>
  <si>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</si>
  <si>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</si>
  <si>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</si>
  <si>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</si>
  <si>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</si>
  <si>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</si>
  <si>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</si>
  <si>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</si>
  <si>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</si>
  <si>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</si>
  <si>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</si>
  <si>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</si>
  <si>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</si>
  <si>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</si>
  <si>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</si>
  <si>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</si>
  <si>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</si>
  <si>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</si>
  <si>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</si>
  <si>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</si>
  <si>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</si>
  <si>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</si>
  <si>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</si>
  <si>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</si>
  <si>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</si>
  <si>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</si>
  <si>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</si>
  <si>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</si>
  <si>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</si>
  <si>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</si>
  <si>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</si>
  <si>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</si>
  <si>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</si>
  <si>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</si>
  <si>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</si>
  <si>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</si>
  <si>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</si>
  <si>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</si>
  <si>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</si>
  <si>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</si>
  <si>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</si>
  <si>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</si>
  <si>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</si>
  <si>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</si>
  <si>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</si>
  <si>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</si>
  <si>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</si>
  <si>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</si>
  <si>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</si>
  <si>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</si>
  <si>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</si>
  <si>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</si>
  <si>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</si>
  <si>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</si>
  <si>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</si>
  <si>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</si>
  <si>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</si>
  <si>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</si>
  <si>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</si>
  <si>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</si>
  <si>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</si>
  <si>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</si>
  <si>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</si>
  <si>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</si>
  <si>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</si>
  <si>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</si>
  <si>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</si>
  <si>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</si>
  <si>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</si>
  <si>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</si>
  <si>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</si>
  <si>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</si>
  <si>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</si>
  <si>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</si>
  <si>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</si>
  <si>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</si>
  <si>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</si>
  <si>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</si>
  <si>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</si>
  <si>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</si>
  <si>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</si>
  <si>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</si>
  <si>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</si>
  <si>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</si>
  <si>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</si>
  <si>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</si>
  <si>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</si>
  <si>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</si>
  <si>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</si>
  <si>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</si>
  <si>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</si>
  <si>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</si>
  <si>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</si>
  <si>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</si>
  <si>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</si>
  <si>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</si>
  <si>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</si>
  <si>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</si>
  <si>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</si>
  <si>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</si>
  <si>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</si>
  <si>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</si>
  <si>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</si>
  <si>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</si>
  <si>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</si>
  <si>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</si>
  <si>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</si>
  <si>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</si>
  <si>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</si>
  <si>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</si>
  <si>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</si>
  <si>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</si>
  <si>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</si>
  <si>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</si>
  <si>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</si>
  <si>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</si>
  <si>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</si>
  <si>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</si>
  <si>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</si>
  <si>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</si>
  <si>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</si>
  <si>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</si>
  <si>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</si>
  <si>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</si>
  <si>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</si>
  <si>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</si>
  <si>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</si>
  <si>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</si>
  <si>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</si>
  <si>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</si>
  <si>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</si>
  <si>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</si>
  <si>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</si>
  <si>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</si>
  <si>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</si>
  <si>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</si>
  <si>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</si>
  <si>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</si>
  <si>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</si>
  <si>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</si>
  <si>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</si>
  <si>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</si>
  <si>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</si>
  <si>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</si>
  <si>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</si>
  <si>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</si>
  <si>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</si>
  <si>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</si>
  <si>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</si>
  <si>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</si>
  <si>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</si>
  <si>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</si>
  <si>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</si>
  <si>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</si>
  <si>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</si>
  <si>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</si>
  <si>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</si>
  <si>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</si>
  <si>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</si>
  <si>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</si>
  <si>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</si>
  <si>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</si>
  <si>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</si>
  <si>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</si>
  <si>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</si>
  <si>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</si>
  <si>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</si>
  <si>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</si>
  <si>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</si>
  <si>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</si>
  <si>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</si>
  <si>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</si>
  <si>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</si>
  <si>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</si>
  <si>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</si>
  <si>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</si>
  <si>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</si>
  <si>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</si>
  <si>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</si>
  <si>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</si>
  <si>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</si>
  <si>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</si>
  <si>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</si>
  <si>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</si>
  <si>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</si>
  <si>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</si>
  <si>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</si>
  <si>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</si>
  <si>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</si>
  <si>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</si>
  <si>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</si>
  <si>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</si>
  <si>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</si>
  <si>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</si>
  <si>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</si>
  <si>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</si>
  <si>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</si>
  <si>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</si>
  <si>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</si>
  <si>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</si>
  <si>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</si>
  <si>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</si>
  <si>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</si>
  <si>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</si>
  <si>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</si>
  <si>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</si>
  <si>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</si>
  <si>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</si>
  <si>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</si>
  <si>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</si>
  <si>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</si>
  <si>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</si>
  <si>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</si>
  <si>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</si>
  <si>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</si>
  <si>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</si>
  <si>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</si>
  <si>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</si>
  <si>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</si>
  <si>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</si>
  <si>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</si>
  <si>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</si>
  <si>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</si>
  <si>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</si>
  <si>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</si>
  <si>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</si>
  <si>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</si>
  <si>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</si>
  <si>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</si>
  <si>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</si>
  <si>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</si>
  <si>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</si>
  <si>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</si>
  <si>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</si>
  <si>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</si>
  <si>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</si>
  <si>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</si>
  <si>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</si>
  <si>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</si>
  <si>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</si>
  <si>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</si>
  <si>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</si>
  <si>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</si>
  <si>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</si>
  <si>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</si>
  <si>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</si>
  <si>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</si>
  <si>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</si>
  <si>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</si>
  <si>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</si>
  <si>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</si>
  <si>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</si>
  <si>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</si>
  <si>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</si>
  <si>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</si>
  <si>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</si>
  <si>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</si>
  <si>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</si>
  <si>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</si>
  <si>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</si>
  <si>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</si>
  <si>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</si>
  <si>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</si>
  <si>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</si>
  <si>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</si>
  <si>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</si>
  <si>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</si>
  <si>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</si>
  <si>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</si>
  <si>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</si>
  <si>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</si>
  <si>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</si>
  <si>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</si>
  <si>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</si>
  <si>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</si>
  <si>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</si>
  <si>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</si>
  <si>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</si>
  <si>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</si>
  <si>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</si>
  <si>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</si>
  <si>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</si>
  <si>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</si>
  <si>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</si>
  <si>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</si>
  <si>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</si>
  <si>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</si>
  <si>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</si>
  <si>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</si>
  <si>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</si>
  <si>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</si>
  <si>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</si>
  <si>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</si>
  <si>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</si>
  <si>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</si>
  <si>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</si>
  <si>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</si>
  <si>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</si>
  <si>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</si>
  <si>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</si>
  <si>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</si>
  <si>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</si>
  <si>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</si>
  <si>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</si>
  <si>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</si>
  <si>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</si>
  <si>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</si>
  <si>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</si>
  <si>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</si>
  <si>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</si>
  <si>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</si>
  <si>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</si>
  <si>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</si>
  <si>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</si>
  <si>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</si>
  <si>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</si>
  <si>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</si>
  <si>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</si>
  <si>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</si>
  <si>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</si>
  <si>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</si>
  <si>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</si>
  <si>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</si>
  <si>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</si>
  <si>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</si>
  <si>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</si>
  <si>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</si>
  <si>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</si>
  <si>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</si>
  <si>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</si>
  <si>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</si>
  <si>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</si>
  <si>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</si>
  <si>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</si>
  <si>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</si>
  <si>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</si>
  <si>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</si>
  <si>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</si>
  <si>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</si>
  <si>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</si>
  <si>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</si>
  <si>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</si>
  <si>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</si>
  <si>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</si>
  <si>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</si>
  <si>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</si>
  <si>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</si>
  <si>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</si>
  <si>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</si>
  <si>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</si>
  <si>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</si>
  <si>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</si>
  <si>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</si>
  <si>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</si>
  <si>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</si>
  <si>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</si>
  <si>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</si>
  <si>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</si>
  <si>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</si>
  <si>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</si>
  <si>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</si>
  <si>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</si>
  <si>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</si>
  <si>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</si>
  <si>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</si>
  <si>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</si>
  <si>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</si>
  <si>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</si>
  <si>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</si>
  <si>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</si>
  <si>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</si>
  <si>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</si>
  <si>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</si>
  <si>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</si>
  <si>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</si>
  <si>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</si>
  <si>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</si>
  <si>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</si>
  <si>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</si>
  <si>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</si>
  <si>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</si>
  <si>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</si>
  <si>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</si>
  <si>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</si>
  <si>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</si>
  <si>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</si>
  <si>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</si>
  <si>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</si>
  <si>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</si>
  <si>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</si>
  <si>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</si>
  <si>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</si>
  <si>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</si>
  <si>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</si>
  <si>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</si>
  <si>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</si>
  <si>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</si>
  <si>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</si>
  <si>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</si>
  <si>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</si>
  <si>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</si>
  <si>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</si>
  <si>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</si>
  <si>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</si>
  <si>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</si>
  <si>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</si>
  <si>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</si>
  <si>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</si>
  <si>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</si>
  <si>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</si>
  <si>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</si>
  <si>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</si>
  <si>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</si>
  <si>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</si>
  <si>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</si>
  <si>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</si>
  <si>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</si>
  <si>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</si>
  <si>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</si>
  <si>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</si>
  <si>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</si>
  <si>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</si>
  <si>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</si>
  <si>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</si>
  <si>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</si>
  <si>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</si>
  <si>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</si>
  <si>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</si>
  <si>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</si>
  <si>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</si>
  <si>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</si>
  <si>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</si>
  <si>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</si>
  <si>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</si>
  <si>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</si>
  <si>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</si>
  <si>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</si>
  <si>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</si>
  <si>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</si>
  <si>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</si>
  <si>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</si>
  <si>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</si>
  <si>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</si>
  <si>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</si>
  <si>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</si>
  <si>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</si>
  <si>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</si>
  <si>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</si>
  <si>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</si>
  <si>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</si>
  <si>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</si>
  <si>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</si>
  <si>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</si>
  <si>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</si>
  <si>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</si>
  <si>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</si>
  <si>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</si>
  <si>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</si>
  <si>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</si>
  <si>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</si>
  <si>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</si>
  <si>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</si>
  <si>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</si>
  <si>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</si>
  <si>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</si>
  <si>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</si>
  <si>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</si>
  <si>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</si>
  <si>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</si>
  <si>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</si>
  <si>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</si>
  <si>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</si>
  <si>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</si>
  <si>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</si>
  <si>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</si>
  <si>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</si>
  <si>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</si>
  <si>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</si>
  <si>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</si>
  <si>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</si>
  <si>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</si>
  <si>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</si>
  <si>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</si>
  <si>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</si>
  <si>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</si>
  <si>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</si>
  <si>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</si>
  <si>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</si>
  <si>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</si>
  <si>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</si>
  <si>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</si>
  <si>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</si>
  <si>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</si>
  <si>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</si>
  <si>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</si>
  <si>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</si>
  <si>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</si>
  <si>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</si>
  <si>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</si>
  <si>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</si>
  <si>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</si>
  <si>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</si>
  <si>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</si>
  <si>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</si>
  <si>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</si>
  <si>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</si>
  <si>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</si>
  <si>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</si>
  <si>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</si>
  <si>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</si>
  <si>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</si>
  <si>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</si>
  <si>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</si>
  <si>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</si>
  <si>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</si>
  <si>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</si>
  <si>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</si>
  <si>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</si>
  <si>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</si>
  <si>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</si>
  <si>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</si>
  <si>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</si>
  <si>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</si>
  <si>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</si>
  <si>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</si>
  <si>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</si>
  <si>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</si>
  <si>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</si>
  <si>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</si>
  <si>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</si>
  <si>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</si>
  <si>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</si>
  <si>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</si>
  <si>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</si>
  <si>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</si>
  <si>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</si>
  <si>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</si>
  <si>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</si>
  <si>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</si>
  <si>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</si>
  <si>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</si>
  <si>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</si>
  <si>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</si>
  <si>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</si>
  <si>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</si>
  <si>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</si>
  <si>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</si>
  <si>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</si>
  <si>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</si>
  <si>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</si>
  <si>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</si>
  <si>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</si>
  <si>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</si>
  <si>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</si>
  <si>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</si>
  <si>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</si>
  <si>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</si>
  <si>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</si>
  <si>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</si>
  <si>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</si>
  <si>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</si>
  <si>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</si>
  <si>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</si>
  <si>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</si>
  <si>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</si>
  <si>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</si>
  <si>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</si>
  <si>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</si>
  <si>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</si>
  <si>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</si>
  <si>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</si>
  <si>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</si>
  <si>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</si>
  <si>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</si>
  <si>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</si>
  <si>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</si>
  <si>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</si>
  <si>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</si>
  <si>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</si>
  <si>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</si>
  <si>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</si>
  <si>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</si>
  <si>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</si>
  <si>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</si>
  <si>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</si>
  <si>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</si>
  <si>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</si>
  <si>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</si>
  <si>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</si>
  <si>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</si>
  <si>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</si>
  <si>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</si>
  <si>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</si>
  <si>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</si>
  <si>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</si>
  <si>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</si>
  <si>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</si>
  <si>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</si>
  <si>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</si>
  <si>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</si>
  <si>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</si>
  <si>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</si>
  <si>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</si>
  <si>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</si>
  <si>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</si>
  <si>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</si>
  <si>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</si>
  <si>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</si>
  <si>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</si>
  <si>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</si>
  <si>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</si>
  <si>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</si>
  <si>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</si>
  <si>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</si>
  <si>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</si>
  <si>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</si>
  <si>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</si>
  <si>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</si>
  <si>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</si>
  <si>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</si>
  <si>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</si>
  <si>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</si>
  <si>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</si>
  <si>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</si>
  <si>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</si>
  <si>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</si>
  <si>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</si>
  <si>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</si>
  <si>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</si>
  <si>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</si>
  <si>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</si>
  <si>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</si>
  <si>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</si>
  <si>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</si>
  <si>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</si>
  <si>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</si>
  <si>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</si>
  <si>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</si>
  <si>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</si>
  <si>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</si>
  <si>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</si>
  <si>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</si>
  <si>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</si>
  <si>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</si>
  <si>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</si>
  <si>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</si>
  <si>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</si>
  <si>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</si>
  <si>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</si>
  <si>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</si>
  <si>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</si>
  <si>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</si>
  <si>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</si>
  <si>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</si>
  <si>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</si>
  <si>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</si>
  <si>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</si>
  <si>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</si>
  <si>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</si>
  <si>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</si>
  <si>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</si>
  <si>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</si>
  <si>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</si>
  <si>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</si>
  <si>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</si>
  <si>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</si>
  <si>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</si>
  <si>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</si>
  <si>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</si>
  <si>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</si>
  <si>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</si>
  <si>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</si>
  <si>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</si>
  <si>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</si>
  <si>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</si>
  <si>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</si>
  <si>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</si>
  <si>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</si>
  <si>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</si>
  <si>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</si>
  <si>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</si>
  <si>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</si>
  <si>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</si>
  <si>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</si>
  <si>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</si>
  <si>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</si>
  <si>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</si>
  <si>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</si>
  <si>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</si>
  <si>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</si>
  <si>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</si>
  <si>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</si>
  <si>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</si>
  <si>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</si>
  <si>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</si>
  <si>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</si>
  <si>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</si>
  <si>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</si>
  <si>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</si>
  <si>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</si>
  <si>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</si>
  <si>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</si>
  <si>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</si>
  <si>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</si>
  <si>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</si>
  <si>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</si>
  <si>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</si>
  <si>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</si>
  <si>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</si>
  <si>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</si>
  <si>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</si>
  <si>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</si>
  <si>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</si>
  <si>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</si>
  <si>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</si>
  <si>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</si>
  <si>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</si>
  <si>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</si>
  <si>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</si>
  <si>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</si>
  <si>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</si>
  <si>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</si>
  <si>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</si>
  <si>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</si>
  <si>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</si>
  <si>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</si>
  <si>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</si>
  <si>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</si>
  <si>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</si>
  <si>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</si>
  <si>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</si>
  <si>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</si>
  <si>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</si>
  <si>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</si>
  <si>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</si>
  <si>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</si>
  <si>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</si>
  <si>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</si>
  <si>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</si>
  <si>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</si>
  <si>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</si>
  <si>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</si>
  <si>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</si>
  <si>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</si>
  <si>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</si>
  <si>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</si>
  <si>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</si>
  <si>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</si>
  <si>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</si>
  <si>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</si>
  <si>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</si>
  <si>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</si>
  <si>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</si>
  <si>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</si>
  <si>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</si>
  <si>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</si>
  <si>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</si>
  <si>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</si>
  <si>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</si>
  <si>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</si>
  <si>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</si>
  <si>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</si>
  <si>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</si>
  <si>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</si>
  <si>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</si>
  <si>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</si>
  <si>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</si>
  <si>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</si>
  <si>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</si>
  <si>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</si>
  <si>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</si>
  <si>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</si>
  <si>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</si>
  <si>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</si>
  <si>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</si>
  <si>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</si>
  <si>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</si>
  <si>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</si>
  <si>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</si>
  <si>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</si>
  <si>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</si>
  <si>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</si>
  <si>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</si>
  <si>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</si>
  <si>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</si>
  <si>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</si>
  <si>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</si>
  <si>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</si>
  <si>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</si>
  <si>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</si>
  <si>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</si>
  <si>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</si>
  <si>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</si>
  <si>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</si>
  <si>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</si>
  <si>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</si>
  <si>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</si>
  <si>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</si>
  <si>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</si>
  <si>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</si>
  <si>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</si>
  <si>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</si>
  <si>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</si>
  <si>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</si>
  <si>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</si>
  <si>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</si>
  <si>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</si>
  <si>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</si>
  <si>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</si>
  <si>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</si>
  <si>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</si>
  <si>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</si>
  <si>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</si>
  <si>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</si>
  <si>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</si>
  <si>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</si>
  <si>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</si>
  <si>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</si>
  <si>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</si>
  <si>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</si>
  <si>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</si>
  <si>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</si>
  <si>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</si>
  <si>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</si>
  <si>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</si>
  <si>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</si>
  <si>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</si>
  <si>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</si>
  <si>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</si>
  <si>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</si>
  <si>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</si>
  <si>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</si>
  <si>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</si>
  <si>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</si>
  <si>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</si>
  <si>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</si>
  <si>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</si>
  <si>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</si>
  <si>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</si>
  <si>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</si>
  <si>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</si>
  <si>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</si>
  <si>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</si>
  <si>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</si>
  <si>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</si>
  <si>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</si>
  <si>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</si>
  <si>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</si>
  <si>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</si>
  <si>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</si>
  <si>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</si>
  <si>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</si>
  <si>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</si>
  <si>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</si>
  <si>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</si>
  <si>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</si>
  <si>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</si>
  <si>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</si>
  <si>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</si>
  <si>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</si>
  <si>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</si>
  <si>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</si>
  <si>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</si>
  <si>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</si>
  <si>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</si>
  <si>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</si>
  <si>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</si>
  <si>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</si>
  <si>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</si>
  <si>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</si>
  <si>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</si>
  <si>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</si>
  <si>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</si>
  <si>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</si>
  <si>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</si>
  <si>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</si>
  <si>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</si>
  <si>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</si>
  <si>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</si>
  <si>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</si>
  <si>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</si>
  <si>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</si>
  <si>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</si>
  <si>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</si>
  <si>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</si>
  <si>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</si>
  <si>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</si>
  <si>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</si>
  <si>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</si>
  <si>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</si>
  <si>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</si>
  <si>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</si>
  <si>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</si>
  <si>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</si>
  <si>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</si>
  <si>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</si>
  <si>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</si>
  <si>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</si>
  <si>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</si>
  <si>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</si>
  <si>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</si>
  <si>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</si>
  <si>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</si>
  <si>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</si>
  <si>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</si>
  <si>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</si>
  <si>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</si>
  <si>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</si>
  <si>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</si>
  <si>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</si>
  <si>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</si>
  <si>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</si>
  <si>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</si>
  <si>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</si>
  <si>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</si>
  <si>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</si>
  <si>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</si>
  <si>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</si>
  <si>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</si>
  <si>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</si>
  <si>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</si>
  <si>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</si>
  <si>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</si>
  <si>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</si>
  <si>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</si>
  <si>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</si>
  <si>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</si>
  <si>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</si>
  <si>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</si>
  <si>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</si>
  <si>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</si>
  <si>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</si>
  <si>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</si>
  <si>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</si>
  <si>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</si>
  <si>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</si>
  <si>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</si>
  <si>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</si>
  <si>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</si>
  <si>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</si>
  <si>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</si>
  <si>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</si>
  <si>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</si>
  <si>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</si>
  <si>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</si>
  <si>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</si>
  <si>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</si>
  <si>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</si>
  <si>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</si>
  <si>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</si>
  <si>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</si>
  <si>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</si>
  <si>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</si>
  <si>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</si>
  <si>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</si>
  <si>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</si>
  <si>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</si>
  <si>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</si>
  <si>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</si>
  <si>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</si>
  <si>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</si>
  <si>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</si>
  <si>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</si>
  <si>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</si>
  <si>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</si>
  <si>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</si>
  <si>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</si>
  <si>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</si>
  <si>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</si>
  <si>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</si>
  <si>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</si>
  <si>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</si>
  <si>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</si>
  <si>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</si>
  <si>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</si>
  <si>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</si>
  <si>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</si>
  <si>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</si>
  <si>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</si>
  <si>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</si>
  <si>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</si>
  <si>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</si>
  <si>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</si>
  <si>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</si>
  <si>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</si>
  <si>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</si>
  <si>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</si>
  <si>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</si>
  <si>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</si>
  <si>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</si>
  <si>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</si>
  <si>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</si>
  <si>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</si>
  <si>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</si>
  <si>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</si>
  <si>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</si>
  <si>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</si>
  <si>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</si>
  <si>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</si>
  <si>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</si>
  <si>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</si>
  <si>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</si>
  <si>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</si>
  <si>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</si>
  <si>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</si>
  <si>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</si>
  <si>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</si>
  <si>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</si>
  <si>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</si>
  <si>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</si>
  <si>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</si>
  <si>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</si>
  <si>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</si>
  <si>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</si>
  <si>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</si>
  <si>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</si>
  <si>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</si>
  <si>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</si>
  <si>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</si>
  <si>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</si>
  <si>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</si>
  <si>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</si>
  <si>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</si>
  <si>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</si>
  <si>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</si>
  <si>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</si>
  <si>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</si>
  <si>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</si>
  <si>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</si>
  <si>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</si>
  <si>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</si>
  <si>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</si>
  <si>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</si>
  <si>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</si>
  <si>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</si>
  <si>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</si>
  <si>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</si>
  <si>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</si>
  <si>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</si>
  <si>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</si>
  <si>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</si>
  <si>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</si>
  <si>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</si>
  <si>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</si>
  <si>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</si>
  <si>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</si>
  <si>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</si>
  <si>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</si>
  <si>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</si>
  <si>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</si>
  <si>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</si>
  <si>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</si>
  <si>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</si>
  <si>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</si>
  <si>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</si>
  <si>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</si>
  <si>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</si>
  <si>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</si>
  <si>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</si>
  <si>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</si>
  <si>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</si>
  <si>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</si>
  <si>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</si>
  <si>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</si>
  <si>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</si>
  <si>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</si>
  <si>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</si>
  <si>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</si>
  <si>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</si>
  <si>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</si>
  <si>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</si>
  <si>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</si>
  <si>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</si>
  <si>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</si>
  <si>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</si>
  <si>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</si>
  <si>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</si>
  <si>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</si>
  <si>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</si>
  <si>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</si>
  <si>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</si>
  <si>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</si>
  <si>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</si>
  <si>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</si>
  <si>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</si>
  <si>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</si>
  <si>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</si>
  <si>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</si>
  <si>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</si>
  <si>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</si>
  <si>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</si>
  <si>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</si>
  <si>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</si>
  <si>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</si>
  <si>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</si>
  <si>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</si>
  <si>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</si>
  <si>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</si>
  <si>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</si>
  <si>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</si>
  <si>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</si>
  <si>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</si>
  <si>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</si>
  <si>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</si>
  <si>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</si>
  <si>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</si>
  <si>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</si>
  <si>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</si>
  <si>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</si>
  <si>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</si>
  <si>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</si>
  <si>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</si>
  <si>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</si>
  <si>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</si>
  <si>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</si>
  <si>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</si>
  <si>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</si>
  <si>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</si>
  <si>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</si>
  <si>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</si>
  <si>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</si>
  <si>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</si>
  <si>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</si>
  <si>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</si>
  <si>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</si>
  <si>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</si>
  <si>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</si>
  <si>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</si>
  <si>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</si>
  <si>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</si>
  <si>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</si>
  <si>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</si>
  <si>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</si>
  <si>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</si>
  <si>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</si>
  <si>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</si>
  <si>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</si>
  <si>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</si>
  <si>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</si>
  <si>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</si>
  <si>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</si>
  <si>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</si>
  <si>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</si>
  <si>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</si>
  <si>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</si>
  <si>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</si>
  <si>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</si>
  <si>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</si>
  <si>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</si>
  <si>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</si>
  <si>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</si>
  <si>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</si>
  <si>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</si>
  <si>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</si>
  <si>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</si>
  <si>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</si>
  <si>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</si>
  <si>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</si>
  <si>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</si>
  <si>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</si>
  <si>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</si>
  <si>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</si>
  <si>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</si>
  <si>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</si>
  <si>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</si>
  <si>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</si>
  <si>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</si>
  <si>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</si>
  <si>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</si>
  <si>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</si>
  <si>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</si>
  <si>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</si>
  <si>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</si>
  <si>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</si>
  <si>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</si>
  <si>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</si>
  <si>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</si>
  <si>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</si>
  <si>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</si>
  <si>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</si>
  <si>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</si>
  <si>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</si>
  <si>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</si>
  <si>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</si>
  <si>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</si>
  <si>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</si>
  <si>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</si>
  <si>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</si>
  <si>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</si>
  <si>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</si>
  <si>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</si>
  <si>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</si>
  <si>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</si>
  <si>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</si>
  <si>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</si>
  <si>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</si>
  <si>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</si>
  <si>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</si>
  <si>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</si>
  <si>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</si>
  <si>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</si>
  <si>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</si>
  <si>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</si>
  <si>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</si>
  <si>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</si>
  <si>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</si>
  <si>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</si>
  <si>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</si>
  <si>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</si>
  <si>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</si>
  <si>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</si>
  <si>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</si>
  <si>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</si>
  <si>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</si>
  <si>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</si>
  <si>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</si>
  <si>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</si>
  <si>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</si>
  <si>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</si>
  <si>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</si>
  <si>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</si>
  <si>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</si>
  <si>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</si>
  <si>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</si>
  <si>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</si>
  <si>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</si>
  <si>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</si>
  <si>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</si>
  <si>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</si>
  <si>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</si>
  <si>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</si>
  <si>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</si>
  <si>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</si>
  <si>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</si>
  <si>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</si>
  <si>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</si>
  <si>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</si>
  <si>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</si>
  <si>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</si>
  <si>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</si>
  <si>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</si>
  <si>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</si>
  <si>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</si>
  <si>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</si>
  <si>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</si>
  <si>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</si>
  <si>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</si>
  <si>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</si>
  <si>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</si>
  <si>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</si>
  <si>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</si>
  <si>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</si>
  <si>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</si>
  <si>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</si>
  <si>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</si>
  <si>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</si>
  <si>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</si>
  <si>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</si>
  <si>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</si>
  <si>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</si>
  <si>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</si>
  <si>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</si>
  <si>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</si>
  <si>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</si>
  <si>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</si>
  <si>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</si>
  <si>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</si>
  <si>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</si>
  <si>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</si>
  <si>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</si>
  <si>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</si>
  <si>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</si>
  <si>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</si>
  <si>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</si>
  <si>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</si>
  <si>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</si>
  <si>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</si>
  <si>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</si>
  <si>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</si>
  <si>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</si>
  <si>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</si>
  <si>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</si>
  <si>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</si>
  <si>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</si>
  <si>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</si>
  <si>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</si>
  <si>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</si>
  <si>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</si>
  <si>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</si>
  <si>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</si>
  <si>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</si>
  <si>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</si>
  <si>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</si>
  <si>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</si>
  <si>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</si>
  <si>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</si>
  <si>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</si>
  <si>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</si>
  <si>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</si>
  <si>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</si>
  <si>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</si>
  <si>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</si>
  <si>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</si>
  <si>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</si>
  <si>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</si>
  <si>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</si>
  <si>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</si>
  <si>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</si>
  <si>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</si>
  <si>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</si>
  <si>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</si>
  <si>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</si>
  <si>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</si>
  <si>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</si>
  <si>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</si>
  <si>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</si>
  <si>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</si>
  <si>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</si>
  <si>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</si>
  <si>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</si>
  <si>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</si>
  <si>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</si>
  <si>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</si>
  <si>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</si>
  <si>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</si>
  <si>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</si>
  <si>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</si>
  <si>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</si>
  <si>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</si>
  <si>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</si>
  <si>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</si>
  <si>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</si>
  <si>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</si>
  <si>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</si>
  <si>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</si>
  <si>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</si>
  <si>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</si>
  <si>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</si>
  <si>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</si>
  <si>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</si>
  <si>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</si>
  <si>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</si>
  <si>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</si>
  <si>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</si>
  <si>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</si>
  <si>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</si>
  <si>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</si>
  <si>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</si>
  <si>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</si>
  <si>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</si>
  <si>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</si>
  <si>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</si>
  <si>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</si>
  <si>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</si>
  <si>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</si>
  <si>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</si>
  <si>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</si>
  <si>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</si>
  <si>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</si>
  <si>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</si>
  <si>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</si>
  <si>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</si>
  <si>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</si>
  <si>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</si>
  <si>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</si>
  <si>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</si>
  <si>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</si>
  <si>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</si>
  <si>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</si>
  <si>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</si>
  <si>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</si>
  <si>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</si>
  <si>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</si>
  <si>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</si>
  <si>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</si>
  <si>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</si>
  <si>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</si>
  <si>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</si>
  <si>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</si>
  <si>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</si>
  <si>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</si>
  <si>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</si>
  <si>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</si>
  <si>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</si>
  <si>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</si>
  <si>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</si>
  <si>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</si>
  <si>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</si>
  <si>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</si>
  <si>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</si>
  <si>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</si>
  <si>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</si>
  <si>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</si>
  <si>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</si>
  <si>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</si>
  <si>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</si>
  <si>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</si>
  <si>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</si>
  <si>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</si>
  <si>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</si>
  <si>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</si>
  <si>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</si>
  <si>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</si>
  <si>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</si>
  <si>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</si>
  <si>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</si>
  <si>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</si>
  <si>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</si>
  <si>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</si>
  <si>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</si>
  <si>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</si>
  <si>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</si>
  <si>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</si>
  <si>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</si>
  <si>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</si>
  <si>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</si>
  <si>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</si>
  <si>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</si>
  <si>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</si>
  <si>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</si>
  <si>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</si>
  <si>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</si>
  <si>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</si>
  <si>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</si>
  <si>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</si>
  <si>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</si>
  <si>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</si>
  <si>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</si>
  <si>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</si>
  <si>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</si>
  <si>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</si>
  <si>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</si>
  <si>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</si>
  <si>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</si>
  <si>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</si>
  <si>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</si>
  <si>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</si>
  <si>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</si>
  <si>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</si>
  <si>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</si>
  <si>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</si>
  <si>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</si>
  <si>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</si>
  <si>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</si>
  <si>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</si>
  <si>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</si>
  <si>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</si>
  <si>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</si>
  <si>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</si>
  <si>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</si>
  <si>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</si>
  <si>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</si>
  <si>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</si>
  <si>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</si>
  <si>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</si>
  <si>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</si>
  <si>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</si>
  <si>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</si>
  <si>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</si>
  <si>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</si>
  <si>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</si>
  <si>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</si>
  <si>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</si>
  <si>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</si>
  <si>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</si>
  <si>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</si>
  <si>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</si>
  <si>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</si>
  <si>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</si>
  <si>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</si>
  <si>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</si>
  <si>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</si>
  <si>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</si>
  <si>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</si>
  <si>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</si>
  <si>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</si>
  <si>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</si>
  <si>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</si>
  <si>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</si>
  <si>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</si>
  <si>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</si>
  <si>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</si>
  <si>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</si>
  <si>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</si>
  <si>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</si>
  <si>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</si>
  <si>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</si>
  <si>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</si>
  <si>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</si>
  <si>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</si>
  <si>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</si>
  <si>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</si>
  <si>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</si>
  <si>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</si>
  <si>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</si>
  <si>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</si>
  <si>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</si>
  <si>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</si>
  <si>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</si>
  <si>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</si>
  <si>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</si>
  <si>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</si>
  <si>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</si>
  <si>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</si>
  <si>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</si>
  <si>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</si>
  <si>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</si>
  <si>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</si>
  <si>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</si>
  <si>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</si>
  <si>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</si>
  <si>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</si>
  <si>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</si>
  <si>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</si>
  <si>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</si>
  <si>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</si>
  <si>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</si>
  <si>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</si>
  <si>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</si>
  <si>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</si>
  <si>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</si>
  <si>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</si>
  <si>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</si>
  <si>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</si>
  <si>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</si>
  <si>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</si>
  <si>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</si>
  <si>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</si>
  <si>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</si>
  <si>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</si>
  <si>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</si>
  <si>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</si>
  <si>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</si>
  <si>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</si>
  <si>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</si>
  <si>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</si>
  <si>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</si>
  <si>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</si>
  <si>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</si>
  <si>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</si>
  <si>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</si>
  <si>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</si>
  <si>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</si>
  <si>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</si>
  <si>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</si>
  <si>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</si>
  <si>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</si>
  <si>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</si>
  <si>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</si>
  <si>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</si>
  <si>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</si>
  <si>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</si>
  <si>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</si>
  <si>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</si>
  <si>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</si>
  <si>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</si>
  <si>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</si>
  <si>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</si>
  <si>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</si>
  <si>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</si>
  <si>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</si>
  <si>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</si>
  <si>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</si>
  <si>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</si>
  <si>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</si>
  <si>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</si>
  <si>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</si>
  <si>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</si>
  <si>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</si>
  <si>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</si>
  <si>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</si>
  <si>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</si>
  <si>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</si>
  <si>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</si>
  <si>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</si>
  <si>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</si>
  <si>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</si>
  <si>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</si>
  <si>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</si>
  <si>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</si>
  <si>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</si>
  <si>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</si>
  <si>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</si>
  <si>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</si>
  <si>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</si>
  <si>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</si>
  <si>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</si>
  <si>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</si>
  <si>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</si>
  <si>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</si>
  <si>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</si>
  <si>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</si>
  <si>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</si>
  <si>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</si>
  <si>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</si>
  <si>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</si>
  <si>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</si>
  <si>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</si>
  <si>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</si>
  <si>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</si>
  <si>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</si>
  <si>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</si>
  <si>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</si>
  <si>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</si>
  <si>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</si>
  <si>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</si>
  <si>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</si>
  <si>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</si>
  <si>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</si>
  <si>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</si>
  <si>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</si>
  <si>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</si>
  <si>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</si>
  <si>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</si>
  <si>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</si>
  <si>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</si>
  <si>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</si>
  <si>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</si>
  <si>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</si>
  <si>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</si>
  <si>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</si>
  <si>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</si>
  <si>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</si>
  <si>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</si>
  <si>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</si>
  <si>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</si>
  <si>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</si>
  <si>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</si>
  <si>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</si>
  <si>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</si>
  <si>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</si>
  <si>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</si>
  <si>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</si>
  <si>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</si>
  <si>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</si>
  <si>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</si>
  <si>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</si>
  <si>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</si>
  <si>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</si>
  <si>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</si>
  <si>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</si>
  <si>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</si>
  <si>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</si>
  <si>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</si>
  <si>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</si>
  <si>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</si>
  <si>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</si>
  <si>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</si>
  <si>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</si>
  <si>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</si>
  <si>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</si>
  <si>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</si>
  <si>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</si>
  <si>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</si>
  <si>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</si>
  <si>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</si>
  <si>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</si>
  <si>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</si>
  <si>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</si>
  <si>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</si>
  <si>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</si>
  <si>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</si>
  <si>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</si>
  <si>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</si>
  <si>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</si>
  <si>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</si>
  <si>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</si>
  <si>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</si>
  <si>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</si>
  <si>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</si>
  <si>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</si>
  <si>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</si>
  <si>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</si>
  <si>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</si>
  <si>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</si>
  <si>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</si>
  <si>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</si>
  <si>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</si>
  <si>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</si>
  <si>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</si>
  <si>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</si>
  <si>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</si>
  <si>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</si>
  <si>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</si>
  <si>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</si>
  <si>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</si>
  <si>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</si>
  <si>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</si>
  <si>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</si>
  <si>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</si>
  <si>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</si>
  <si>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</si>
  <si>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</si>
  <si>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</si>
  <si>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</si>
  <si>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</si>
  <si>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</si>
  <si>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</si>
  <si>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</si>
  <si>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</si>
  <si>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</si>
  <si>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</si>
  <si>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</si>
  <si>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</si>
  <si>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</si>
  <si>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</si>
  <si>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</si>
  <si>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</si>
  <si>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</si>
  <si>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</si>
  <si>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</si>
  <si>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</si>
  <si>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</si>
  <si>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</si>
  <si>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</si>
  <si>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</si>
  <si>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</si>
  <si>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</si>
  <si>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</si>
  <si>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</si>
  <si>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</si>
  <si>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</si>
  <si>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</si>
  <si>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</si>
  <si>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</si>
  <si>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</si>
  <si>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</si>
  <si>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</si>
  <si>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</si>
  <si>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</si>
  <si>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</si>
  <si>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</si>
  <si>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</si>
  <si>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</si>
  <si>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</si>
  <si>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</si>
  <si>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</si>
  <si>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</si>
  <si>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</si>
  <si>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</si>
  <si>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</si>
  <si>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</si>
  <si>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</si>
  <si>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</si>
  <si>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</si>
  <si>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</si>
  <si>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</si>
  <si>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</si>
  <si>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</si>
  <si>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</si>
  <si>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</si>
  <si>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</si>
  <si>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</si>
  <si>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</si>
  <si>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</si>
  <si>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</si>
  <si>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</si>
  <si>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</si>
  <si>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</si>
  <si>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</si>
  <si>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</si>
  <si>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</si>
  <si>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</si>
  <si>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</si>
  <si>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</si>
  <si>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</si>
  <si>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</si>
  <si>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</si>
  <si>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</si>
  <si>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</si>
  <si>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</si>
  <si>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</si>
  <si>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</si>
  <si>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</si>
  <si>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</si>
  <si>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</si>
  <si>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</si>
  <si>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</si>
  <si>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</si>
  <si>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</si>
  <si>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</si>
  <si>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</si>
  <si>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</si>
  <si>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</si>
  <si>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</si>
  <si>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</si>
  <si>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</si>
  <si>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</si>
  <si>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</si>
  <si>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</si>
  <si>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</si>
  <si>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</si>
  <si>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</si>
  <si>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</si>
  <si>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</si>
  <si>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</si>
  <si>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</si>
  <si>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</si>
  <si>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</si>
  <si>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</si>
  <si>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</si>
  <si>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</si>
  <si>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</si>
  <si>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</si>
  <si>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</si>
  <si>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</si>
  <si>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</si>
  <si>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</si>
  <si>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</si>
  <si>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</si>
  <si>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</si>
  <si>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</si>
  <si>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</si>
  <si>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</si>
  <si>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</si>
  <si>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</si>
  <si>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</si>
  <si>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</si>
  <si>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</si>
  <si>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</si>
  <si>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</si>
  <si>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</si>
  <si>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</si>
  <si>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</si>
  <si>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</si>
  <si>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</si>
  <si>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</si>
  <si>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</si>
  <si>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</si>
  <si>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</si>
  <si>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</si>
  <si>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</si>
  <si>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</si>
  <si>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</si>
  <si>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</si>
  <si>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</si>
  <si>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</si>
  <si>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</si>
  <si>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</si>
  <si>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</si>
  <si>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</si>
  <si>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</si>
  <si>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</si>
  <si>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</si>
  <si>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</si>
  <si>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</si>
  <si>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</si>
  <si>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</si>
  <si>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</si>
  <si>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</si>
  <si>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</si>
  <si>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</si>
  <si>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</si>
  <si>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</si>
  <si>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</si>
  <si>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</si>
  <si>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</si>
  <si>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</si>
  <si>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</si>
  <si>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</si>
  <si>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</si>
  <si>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</si>
  <si>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</si>
  <si>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</si>
  <si>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</si>
  <si>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</si>
  <si>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</si>
  <si>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</si>
  <si>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</si>
  <si>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</si>
  <si>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</si>
  <si>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</si>
  <si>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</si>
  <si>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</si>
  <si>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</si>
  <si>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</si>
  <si>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</si>
  <si>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</si>
  <si>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</si>
  <si>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</si>
  <si>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</si>
  <si>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</si>
  <si>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</si>
  <si>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</si>
  <si>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</si>
  <si>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</si>
  <si>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</si>
  <si>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</si>
  <si>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</si>
  <si>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</si>
  <si>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</si>
  <si>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</si>
  <si>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</si>
  <si>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</si>
  <si>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</si>
  <si>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</si>
  <si>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</si>
  <si>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</si>
  <si>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</si>
  <si>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</si>
  <si>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</si>
  <si>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</si>
  <si>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</si>
  <si>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</si>
  <si>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</si>
  <si>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</si>
  <si>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</si>
  <si>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</si>
  <si>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</si>
  <si>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</si>
  <si>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</si>
  <si>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</si>
  <si>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</si>
  <si>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</si>
  <si>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</si>
  <si>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</si>
  <si>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</si>
  <si>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</si>
  <si>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</si>
  <si>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</si>
  <si>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</si>
  <si>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</si>
  <si>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</si>
  <si>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</si>
  <si>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</si>
  <si>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</si>
  <si>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</si>
  <si>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</si>
  <si>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</si>
  <si>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</si>
  <si>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</si>
  <si>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</si>
  <si>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</si>
  <si>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</si>
  <si>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</si>
  <si>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</si>
  <si>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</si>
  <si>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</si>
  <si>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</si>
  <si>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</si>
  <si>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</si>
  <si>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</si>
  <si>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</si>
  <si>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</si>
  <si>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</si>
  <si>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</si>
  <si>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</si>
  <si>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</si>
  <si>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</si>
  <si>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</si>
  <si>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</si>
  <si>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</si>
  <si>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</si>
  <si>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</si>
  <si>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</si>
  <si>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</si>
  <si>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</si>
  <si>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</si>
  <si>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</si>
  <si>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</si>
  <si>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</si>
  <si>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</si>
  <si>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</si>
  <si>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</si>
  <si>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</si>
  <si>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</si>
  <si>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</si>
  <si>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</si>
  <si>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</si>
  <si>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</si>
  <si>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</si>
  <si>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</si>
  <si>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</si>
  <si>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</si>
  <si>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</si>
  <si>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</si>
  <si>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</si>
  <si>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</si>
  <si>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</si>
  <si>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</si>
  <si>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</si>
  <si>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</si>
  <si>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</si>
  <si>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</si>
  <si>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</si>
  <si>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</si>
  <si>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</si>
  <si>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</si>
  <si>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</si>
  <si>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</si>
  <si>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</si>
  <si>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</si>
  <si>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</si>
  <si>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</si>
  <si>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</si>
  <si>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</si>
  <si>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</si>
  <si>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</si>
  <si>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</si>
  <si>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</si>
  <si>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</si>
  <si>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</si>
  <si>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</si>
  <si>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</si>
  <si>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</si>
  <si>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</si>
  <si>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</si>
  <si>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</si>
  <si>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</si>
  <si>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</si>
  <si>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</si>
  <si>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</si>
  <si>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</si>
  <si>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</si>
  <si>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</si>
  <si>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</si>
  <si>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</si>
  <si>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</si>
  <si>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</si>
  <si>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</si>
  <si>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</si>
  <si>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</si>
  <si>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</si>
  <si>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</si>
  <si>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</si>
  <si>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</si>
  <si>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</si>
  <si>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</si>
  <si>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</si>
  <si>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</si>
  <si>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</si>
  <si>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</si>
  <si>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</si>
  <si>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</si>
  <si>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</si>
  <si>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</si>
  <si>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</si>
  <si>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</si>
  <si>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</si>
  <si>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</si>
  <si>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</si>
  <si>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</si>
  <si>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</si>
  <si>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</si>
  <si>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</si>
  <si>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</si>
  <si>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</si>
  <si>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</si>
  <si>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</si>
  <si>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</si>
  <si>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</si>
  <si>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</si>
  <si>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</si>
  <si>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</si>
  <si>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</si>
  <si>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</si>
  <si>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</si>
  <si>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</si>
  <si>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</si>
  <si>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</si>
  <si>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</si>
  <si>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</si>
  <si>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</si>
  <si>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</si>
  <si>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</si>
  <si>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</si>
  <si>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</si>
  <si>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</si>
  <si>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</si>
  <si>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</si>
  <si>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</si>
  <si>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</si>
  <si>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</si>
  <si>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</si>
  <si>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</si>
  <si>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</si>
  <si>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</si>
  <si>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</si>
  <si>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</si>
  <si>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</si>
  <si>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</si>
  <si>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</si>
  <si>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</si>
  <si>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</si>
  <si>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</si>
  <si>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</si>
  <si>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</si>
  <si>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</si>
  <si>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</si>
  <si>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</si>
  <si>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</si>
  <si>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</si>
  <si>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</si>
  <si>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</si>
  <si>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</si>
  <si>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</si>
  <si>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</si>
  <si>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</si>
  <si>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</si>
  <si>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</si>
  <si>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</si>
  <si>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</si>
  <si>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</si>
  <si>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</si>
  <si>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</si>
  <si>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</si>
  <si>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</si>
  <si>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</si>
  <si>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</si>
  <si>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</si>
  <si>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</si>
  <si>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</si>
  <si>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</si>
  <si>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</si>
  <si>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</si>
  <si>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</si>
  <si>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</si>
  <si>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</si>
  <si>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</si>
  <si>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</si>
  <si>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</si>
  <si>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</si>
  <si>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</si>
  <si>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</si>
  <si>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</si>
  <si>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</si>
  <si>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</si>
  <si>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</si>
  <si>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</si>
  <si>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</si>
  <si>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</si>
  <si>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</si>
  <si>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</si>
  <si>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</si>
  <si>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</si>
  <si>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</si>
  <si>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</si>
  <si>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</si>
  <si>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</si>
  <si>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</si>
  <si>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</si>
  <si>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</si>
  <si>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</si>
  <si>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</si>
  <si>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</si>
  <si>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</si>
  <si>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</si>
  <si>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</si>
  <si>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</si>
  <si>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</si>
  <si>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</si>
  <si>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</si>
  <si>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</si>
  <si>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</si>
  <si>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</si>
  <si>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</si>
  <si>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</si>
  <si>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</si>
  <si>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</si>
  <si>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</si>
  <si>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</si>
  <si>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</si>
  <si>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</si>
  <si>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</si>
  <si>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</si>
  <si>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</si>
  <si>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</si>
  <si>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</si>
  <si>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</si>
  <si>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</si>
  <si>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</si>
  <si>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</si>
  <si>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</si>
  <si>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</si>
  <si>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</si>
  <si>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</si>
  <si>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</si>
  <si>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</si>
  <si>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</si>
  <si>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</si>
  <si>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</si>
  <si>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</si>
  <si>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</si>
  <si>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</si>
  <si>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</si>
  <si>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</si>
  <si>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</si>
  <si>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</si>
  <si>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</si>
  <si>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</si>
  <si>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</si>
  <si>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</si>
  <si>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</si>
  <si>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</si>
  <si>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</si>
  <si>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</si>
  <si>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</si>
  <si>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</si>
  <si>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</si>
  <si>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</si>
  <si>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</si>
  <si>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</si>
  <si>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</si>
  <si>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</si>
  <si>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</si>
  <si>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</si>
  <si>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</si>
  <si>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</si>
  <si>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</si>
  <si>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</si>
  <si>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</si>
  <si>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</si>
  <si>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</si>
  <si>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</si>
  <si>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</si>
  <si>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</si>
  <si>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</si>
  <si>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</si>
  <si>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</si>
  <si>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</si>
  <si>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</si>
  <si>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</si>
  <si>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</si>
  <si>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</si>
  <si>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</si>
  <si>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</si>
  <si>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</si>
  <si>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</si>
  <si>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</si>
  <si>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</si>
  <si>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</si>
  <si>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</si>
  <si>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</si>
  <si>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</si>
  <si>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</si>
  <si>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</si>
  <si>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</si>
  <si>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</si>
  <si>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</si>
  <si>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</si>
  <si>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</si>
  <si>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</si>
  <si>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</si>
  <si>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</si>
  <si>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</si>
  <si>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</si>
  <si>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</si>
  <si>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</si>
  <si>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</si>
  <si>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</si>
  <si>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</si>
  <si>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</si>
  <si>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</si>
  <si>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</si>
  <si>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</si>
  <si>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</si>
  <si>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</si>
  <si>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</si>
  <si>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</si>
  <si>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</si>
  <si>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</si>
  <si>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</si>
  <si>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</si>
  <si>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</si>
  <si>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</si>
  <si>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</si>
  <si>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</si>
  <si>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</si>
  <si>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</si>
  <si>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</si>
  <si>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</si>
  <si>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</si>
  <si>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</si>
  <si>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</si>
  <si>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</si>
  <si>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</si>
  <si>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</si>
  <si>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</si>
  <si>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</si>
  <si>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</si>
  <si>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</si>
  <si>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</si>
  <si>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</si>
  <si>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</si>
  <si>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</si>
  <si>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</si>
  <si>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</si>
  <si>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</si>
  <si>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</si>
  <si>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</si>
  <si>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</si>
  <si>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</si>
  <si>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</si>
  <si>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</si>
  <si>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</si>
  <si>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</si>
  <si>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</si>
  <si>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</si>
  <si>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</si>
  <si>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</si>
  <si>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</si>
  <si>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</si>
  <si>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</si>
  <si>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</si>
  <si>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</si>
  <si>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</si>
  <si>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</si>
  <si>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</si>
  <si>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</si>
  <si>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</si>
  <si>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</si>
  <si>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</si>
  <si>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</si>
  <si>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</si>
  <si>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</si>
  <si>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</si>
  <si>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</si>
  <si>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</si>
  <si>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</si>
  <si>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</si>
  <si>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</si>
  <si>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</si>
  <si>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</si>
  <si>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</si>
  <si>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</si>
  <si>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</si>
  <si>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</si>
  <si>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</si>
  <si>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</si>
  <si>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</si>
  <si>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</si>
  <si>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</si>
  <si>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</si>
  <si>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</si>
  <si>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</si>
  <si>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</si>
  <si>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</si>
  <si>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</si>
  <si>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</si>
  <si>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</si>
  <si>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</si>
  <si>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</si>
  <si>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</si>
  <si>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</si>
  <si>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</si>
  <si>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</si>
  <si>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</si>
  <si>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</si>
  <si>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</si>
  <si>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</si>
  <si>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</si>
  <si>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</si>
  <si>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</si>
  <si>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</si>
  <si>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</si>
  <si>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</si>
  <si>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</si>
  <si>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</si>
  <si>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</si>
  <si>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</si>
  <si>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</si>
  <si>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</si>
  <si>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</si>
  <si>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</si>
  <si>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</si>
  <si>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</si>
  <si>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</si>
  <si>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</si>
  <si>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</si>
  <si>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</si>
  <si>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</si>
  <si>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</si>
  <si>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</si>
  <si>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</si>
  <si>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</si>
  <si>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</si>
  <si>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</si>
  <si>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</si>
  <si>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</si>
  <si>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</si>
  <si>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</si>
  <si>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</si>
  <si>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</si>
  <si>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</si>
  <si>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</si>
  <si>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</si>
  <si>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</si>
  <si>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</si>
  <si>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</si>
  <si>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</si>
  <si>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</si>
  <si>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</si>
  <si>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</si>
  <si>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</si>
  <si>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</si>
  <si>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</si>
  <si>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</si>
  <si>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</si>
  <si>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</si>
  <si>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</si>
  <si>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</si>
  <si>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</si>
  <si>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</si>
  <si>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</si>
  <si>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</si>
  <si>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</si>
  <si>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</si>
  <si>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</si>
  <si>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</si>
  <si>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</si>
  <si>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</si>
  <si>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</si>
  <si>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</si>
  <si>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</si>
  <si>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</si>
  <si>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</si>
  <si>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</si>
  <si>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</si>
  <si>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</si>
  <si>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</si>
  <si>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</si>
  <si>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</si>
  <si>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</si>
  <si>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</si>
  <si>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</si>
  <si>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</si>
  <si>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</si>
  <si>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</si>
  <si>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</si>
  <si>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</si>
  <si>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</si>
  <si>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</si>
  <si>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</si>
  <si>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</si>
  <si>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</si>
  <si>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</si>
  <si>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</si>
  <si>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</si>
  <si>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</si>
  <si>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</si>
  <si>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</si>
  <si>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</si>
  <si>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</si>
  <si>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</si>
  <si>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</si>
  <si>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</si>
  <si>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</si>
  <si>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</si>
  <si>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</si>
  <si>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</si>
  <si>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</si>
  <si>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</si>
  <si>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</si>
  <si>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</si>
  <si>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</si>
  <si>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</si>
  <si>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</si>
  <si>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</si>
  <si>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</si>
  <si>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</si>
  <si>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</si>
  <si>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</si>
  <si>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</si>
  <si>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</si>
  <si>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</si>
  <si>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</si>
  <si>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</si>
  <si>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</si>
  <si>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</si>
  <si>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</si>
  <si>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</si>
  <si>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</si>
  <si>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</si>
  <si>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</si>
  <si>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</si>
  <si>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</si>
  <si>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</si>
  <si>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</si>
  <si>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</si>
  <si>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</si>
  <si>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</si>
  <si>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</si>
  <si>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</si>
  <si>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</si>
  <si>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</si>
  <si>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</si>
  <si>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</si>
  <si>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</si>
  <si>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</si>
  <si>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</si>
  <si>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</si>
  <si>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</si>
  <si>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</si>
  <si>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</si>
  <si>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</si>
  <si>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</si>
  <si>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</si>
  <si>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</si>
  <si>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</si>
  <si>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</si>
  <si>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</si>
  <si>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</si>
  <si>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</si>
  <si>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</si>
  <si>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</si>
  <si>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</si>
  <si>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</si>
  <si>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</si>
  <si>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</si>
  <si>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</si>
  <si>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</si>
  <si>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</si>
  <si>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</si>
  <si>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</si>
  <si>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</si>
  <si>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</si>
  <si>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</si>
  <si>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</si>
  <si>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</si>
  <si>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</si>
  <si>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</si>
  <si>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</si>
  <si>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</si>
  <si>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</si>
  <si>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</si>
  <si>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</si>
  <si>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</si>
  <si>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</si>
  <si>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</si>
  <si>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</si>
  <si>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</si>
  <si>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</si>
  <si>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</si>
  <si>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</si>
  <si>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</si>
  <si>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</si>
  <si>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</si>
  <si>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</si>
  <si>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</si>
  <si>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</si>
  <si>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</si>
  <si>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</si>
  <si>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</si>
  <si>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</si>
  <si>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</si>
  <si>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</si>
  <si>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</si>
  <si>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</si>
  <si>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</si>
  <si>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</si>
  <si>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</si>
  <si>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</si>
  <si>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</si>
  <si>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</si>
  <si>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</si>
  <si>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</si>
  <si>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</si>
  <si>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</si>
  <si>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</si>
  <si>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</si>
  <si>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</si>
  <si>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</si>
  <si>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</si>
  <si>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</si>
  <si>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</si>
  <si>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</si>
  <si>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</si>
  <si>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</si>
  <si>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</si>
  <si>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</si>
  <si>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</si>
  <si>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</si>
  <si>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</si>
  <si>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</si>
  <si>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</si>
  <si>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</si>
  <si>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</si>
  <si>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</si>
  <si>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</si>
  <si>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</si>
  <si>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</si>
  <si>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</si>
  <si>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</si>
  <si>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</si>
  <si>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</si>
  <si>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</si>
  <si>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</si>
  <si>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</si>
  <si>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</si>
  <si>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</si>
  <si>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</si>
  <si>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</si>
  <si>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</si>
  <si>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</si>
  <si>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</si>
  <si>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</si>
  <si>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</si>
  <si>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</si>
  <si>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</si>
  <si>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</si>
  <si>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</si>
  <si>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</si>
  <si>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</si>
  <si>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</si>
  <si>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</si>
  <si>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</si>
  <si>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</si>
  <si>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</si>
  <si>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</si>
  <si>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</si>
  <si>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</si>
  <si>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</si>
  <si>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</si>
  <si>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</si>
  <si>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</si>
  <si>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</si>
  <si>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</si>
  <si>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</si>
  <si>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</si>
  <si>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</si>
  <si>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</si>
  <si>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</si>
  <si>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</si>
  <si>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</si>
  <si>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</si>
  <si>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</si>
  <si>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</si>
  <si>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</si>
  <si>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</si>
  <si>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</si>
  <si>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</si>
  <si>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</si>
  <si>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</si>
  <si>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</si>
  <si>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</si>
  <si>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</si>
  <si>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</si>
  <si>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</si>
  <si>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</si>
  <si>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</si>
  <si>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</si>
  <si>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</si>
  <si>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</si>
  <si>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</si>
  <si>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</si>
  <si>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</si>
  <si>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</si>
  <si>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</si>
  <si>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</si>
  <si>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</si>
  <si>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</si>
  <si>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</si>
  <si>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</si>
  <si>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</si>
  <si>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</si>
  <si>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</si>
  <si>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</si>
  <si>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</si>
  <si>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</si>
  <si>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</si>
  <si>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</si>
  <si>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</si>
  <si>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</si>
  <si>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</si>
  <si>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</si>
  <si>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</si>
  <si>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</si>
  <si>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</si>
  <si>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</si>
  <si>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</si>
  <si>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</si>
  <si>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</si>
  <si>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</si>
  <si>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</si>
  <si>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</si>
  <si>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</si>
  <si>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</si>
  <si>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</si>
  <si>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</si>
  <si>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</si>
  <si>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</si>
  <si>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</si>
  <si>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</si>
  <si>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</si>
  <si>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</si>
  <si>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</si>
  <si>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</si>
  <si>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</si>
  <si>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</si>
  <si>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</si>
  <si>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</si>
  <si>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</si>
  <si>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</si>
  <si>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</si>
  <si>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</si>
  <si>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</si>
  <si>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</si>
  <si>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</si>
  <si>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</si>
  <si>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</si>
  <si>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</si>
  <si>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</si>
  <si>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</si>
  <si>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</si>
  <si>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</si>
  <si>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</si>
  <si>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</si>
  <si>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</si>
  <si>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</si>
  <si>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</si>
  <si>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</si>
  <si>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</si>
  <si>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</si>
  <si>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</si>
  <si>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</si>
  <si>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</si>
  <si>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</si>
  <si>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</si>
  <si>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</si>
  <si>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</si>
  <si>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</si>
  <si>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</si>
  <si>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</si>
  <si>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</si>
  <si>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</si>
  <si>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</si>
  <si>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</si>
  <si>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</si>
  <si>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</si>
  <si>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</si>
  <si>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</si>
  <si>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</si>
  <si>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</si>
  <si>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</si>
  <si>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</si>
  <si>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</si>
  <si>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</si>
  <si>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</si>
  <si>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</si>
  <si>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</si>
  <si>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</si>
  <si>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</si>
  <si>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</si>
  <si>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</si>
  <si>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</si>
  <si>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</si>
  <si>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</si>
  <si>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</si>
  <si>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</si>
  <si>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</si>
  <si>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</si>
  <si>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</si>
  <si>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</si>
  <si>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</si>
  <si>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</si>
  <si>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</si>
  <si>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</si>
  <si>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</si>
  <si>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</si>
  <si>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</si>
  <si>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</si>
  <si>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</si>
  <si>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</si>
  <si>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</si>
  <si>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</si>
  <si>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</si>
  <si>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</si>
  <si>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</si>
  <si>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</si>
  <si>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</si>
  <si>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</si>
  <si>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</si>
  <si>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</si>
  <si>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</si>
  <si>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</si>
  <si>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</si>
  <si>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</si>
  <si>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</si>
  <si>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</si>
  <si>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</si>
  <si>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</si>
  <si>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</si>
  <si>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</si>
  <si>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</si>
  <si>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</si>
  <si>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</si>
  <si>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</si>
  <si>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</si>
  <si>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</si>
  <si>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</si>
  <si>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</si>
  <si>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</si>
  <si>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</si>
  <si>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</si>
  <si>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</si>
  <si>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</si>
  <si>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</si>
  <si>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</si>
  <si>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</si>
  <si>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</si>
  <si>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</si>
  <si>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</si>
  <si>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</si>
  <si>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</si>
  <si>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</si>
  <si>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</si>
  <si>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</si>
  <si>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</si>
  <si>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</si>
  <si>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</si>
  <si>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</si>
  <si>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</si>
  <si>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</si>
  <si>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</si>
  <si>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</si>
  <si>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</si>
  <si>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</si>
  <si>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</si>
  <si>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</si>
  <si>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</si>
  <si>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</si>
  <si>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</si>
  <si>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</si>
  <si>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</si>
  <si>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</si>
  <si>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</si>
  <si>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</si>
  <si>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</si>
  <si>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</si>
  <si>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</si>
  <si>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</si>
  <si>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</si>
  <si>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</si>
  <si>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</si>
  <si>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</si>
  <si>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</si>
  <si>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</si>
  <si>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</si>
  <si>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</si>
  <si>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</si>
  <si>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</si>
  <si>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</si>
  <si>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</si>
  <si>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</si>
  <si>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</si>
  <si>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</si>
  <si>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</si>
  <si>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</si>
  <si>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</si>
  <si>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</si>
  <si>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</si>
  <si>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</si>
  <si>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</si>
  <si>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</si>
  <si>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</si>
  <si>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</si>
  <si>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</si>
  <si>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</si>
  <si>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</si>
  <si>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</si>
  <si>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</si>
  <si>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</si>
  <si>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</si>
  <si>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</si>
  <si>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</si>
  <si>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</si>
  <si>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</si>
  <si>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</si>
  <si>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</si>
  <si>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</si>
  <si>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</si>
  <si>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</si>
  <si>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</si>
  <si>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</si>
  <si>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</si>
  <si>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</si>
  <si>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</si>
  <si>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</si>
  <si>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</si>
  <si>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</si>
  <si>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</si>
  <si>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</si>
  <si>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</si>
  <si>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</si>
  <si>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</si>
  <si>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</si>
  <si>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</si>
  <si>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</si>
  <si>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</si>
  <si>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</si>
  <si>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</si>
  <si>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</si>
  <si>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</si>
  <si>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</si>
  <si>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</si>
  <si>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</si>
  <si>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</si>
  <si>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</si>
  <si>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</si>
  <si>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</si>
  <si>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</si>
  <si>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</si>
  <si>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</si>
  <si>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</si>
  <si>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</si>
  <si>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</si>
  <si>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</si>
  <si>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</si>
  <si>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</si>
  <si>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</si>
  <si>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</si>
  <si>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</si>
  <si>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</si>
  <si>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</si>
  <si>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</si>
  <si>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</si>
  <si>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</si>
  <si>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</si>
  <si>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</si>
  <si>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</si>
  <si>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</si>
  <si>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</si>
  <si>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</si>
  <si>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</si>
  <si>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</si>
  <si>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</si>
  <si>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</si>
  <si>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</si>
  <si>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</si>
  <si>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</si>
  <si>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</si>
  <si>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</si>
  <si>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</si>
  <si>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</si>
  <si>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</si>
  <si>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</si>
  <si>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</si>
  <si>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</si>
  <si>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</si>
  <si>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</si>
  <si>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</si>
  <si>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</si>
  <si>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</si>
  <si>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</si>
  <si>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</si>
  <si>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</si>
  <si>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</si>
  <si>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</si>
  <si>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</si>
  <si>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</si>
  <si>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</si>
  <si>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</si>
  <si>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</si>
  <si>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</si>
  <si>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</si>
  <si>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</si>
  <si>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</si>
  <si>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</si>
  <si>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</si>
  <si>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</si>
  <si>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</si>
  <si>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</si>
  <si>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</si>
  <si>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</si>
  <si>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</si>
  <si>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</si>
  <si>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</si>
  <si>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</si>
  <si>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</si>
  <si>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</si>
  <si>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</si>
  <si>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</si>
  <si>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</si>
  <si>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</si>
  <si>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</si>
  <si>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</si>
  <si>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</si>
  <si>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</si>
  <si>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</si>
  <si>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</si>
  <si>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</si>
  <si>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</si>
  <si>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</si>
  <si>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</si>
  <si>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</si>
  <si>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</si>
  <si>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</si>
  <si>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</si>
  <si>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</si>
  <si>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</si>
  <si>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</si>
  <si>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</si>
  <si>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</si>
  <si>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</si>
  <si>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</si>
  <si>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</si>
  <si>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</si>
  <si>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</si>
  <si>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</si>
  <si>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</si>
  <si>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</si>
  <si>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</si>
  <si>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</si>
  <si>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</si>
  <si>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</si>
  <si>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</si>
  <si>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</si>
  <si>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</si>
  <si>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</si>
  <si>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</si>
  <si>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</si>
  <si>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</si>
  <si>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</si>
  <si>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</si>
  <si>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</si>
  <si>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</si>
  <si>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</si>
  <si>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</si>
  <si>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</si>
  <si>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</si>
  <si>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</si>
  <si>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</si>
  <si>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</si>
  <si>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</si>
  <si>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</si>
  <si>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</si>
  <si>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</si>
  <si>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</si>
  <si>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</si>
  <si>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</si>
  <si>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</si>
  <si>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</si>
  <si>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</si>
  <si>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</si>
  <si>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</si>
  <si>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</si>
  <si>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</si>
  <si>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</si>
  <si>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</si>
  <si>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</si>
  <si>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</si>
  <si>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</si>
  <si>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</si>
  <si>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</si>
  <si>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</si>
  <si>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</si>
  <si>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</si>
  <si>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</si>
  <si>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</si>
  <si>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</si>
  <si>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</si>
  <si>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</si>
  <si>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</si>
  <si>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</si>
  <si>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</si>
  <si>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</si>
  <si>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</si>
  <si>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</si>
  <si>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</si>
  <si>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</si>
  <si>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</si>
  <si>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</si>
  <si>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</si>
  <si>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</si>
  <si>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</si>
  <si>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</si>
  <si>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</si>
  <si>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</si>
  <si>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</si>
  <si>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</si>
  <si>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</si>
  <si>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</si>
  <si>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</si>
  <si>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</si>
  <si>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</si>
  <si>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</si>
  <si>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</si>
  <si>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</si>
  <si>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</si>
  <si>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</si>
  <si>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</si>
  <si>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</si>
  <si>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</si>
  <si>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</si>
  <si>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</si>
  <si>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</si>
  <si>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</si>
  <si>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</si>
  <si>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</si>
  <si>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</si>
  <si>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</si>
  <si>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</si>
  <si>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</si>
  <si>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</si>
  <si>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</si>
  <si>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</si>
  <si>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</si>
  <si>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</si>
  <si>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</si>
  <si>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</si>
  <si>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</si>
  <si>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</si>
  <si>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</si>
  <si>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</si>
  <si>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</si>
  <si>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</si>
  <si>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</si>
  <si>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</si>
  <si>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</si>
  <si>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</si>
  <si>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</si>
  <si>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</si>
  <si>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</si>
  <si>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</si>
  <si>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</si>
  <si>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</si>
  <si>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</si>
  <si>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</si>
  <si>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</si>
  <si>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</si>
  <si>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</si>
  <si>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</si>
  <si>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</si>
  <si>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</si>
  <si>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</si>
  <si>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</si>
  <si>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</si>
  <si>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</si>
  <si>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</si>
  <si>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</si>
  <si>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</si>
  <si>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</si>
  <si>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</si>
  <si>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</si>
  <si>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</si>
  <si>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</si>
  <si>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</si>
  <si>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</si>
  <si>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</si>
  <si>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</si>
  <si>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</si>
  <si>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</si>
  <si>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</si>
  <si>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</si>
  <si>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</si>
  <si>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</si>
  <si>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</si>
  <si>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</si>
  <si>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</si>
  <si>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</si>
  <si>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</si>
  <si>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</si>
  <si>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</si>
  <si>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</si>
  <si>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</si>
  <si>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</si>
  <si>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</si>
  <si>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</si>
  <si>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</si>
  <si>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</si>
  <si>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</si>
  <si>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</si>
  <si>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</si>
  <si>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</si>
  <si>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</si>
  <si>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</si>
  <si>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</si>
  <si>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</si>
  <si>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</si>
  <si>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</si>
  <si>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</si>
  <si>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</si>
  <si>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</si>
  <si>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</si>
  <si>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</si>
  <si>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</si>
  <si>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</si>
  <si>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</si>
  <si>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</si>
  <si>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</si>
  <si>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</si>
  <si>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</si>
  <si>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</si>
  <si>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</si>
  <si>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</si>
  <si>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</si>
  <si>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</si>
  <si>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</si>
  <si>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</si>
  <si>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</si>
  <si>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</si>
  <si>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</si>
  <si>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</si>
  <si>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</si>
  <si>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</si>
  <si>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</si>
  <si>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</si>
  <si>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</si>
  <si>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</si>
  <si>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</si>
  <si>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</si>
  <si>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</si>
  <si>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</si>
  <si>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</si>
  <si>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</si>
  <si>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</si>
  <si>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</si>
  <si>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</si>
  <si>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</si>
  <si>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</si>
  <si>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</si>
  <si>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</si>
  <si>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</si>
  <si>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</si>
  <si>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</si>
  <si>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</si>
  <si>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</si>
  <si>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</si>
  <si>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</si>
  <si>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</si>
  <si>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</si>
  <si>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</si>
  <si>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</si>
  <si>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</si>
  <si>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</si>
  <si>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</si>
  <si>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</si>
  <si>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</si>
  <si>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</si>
  <si>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</si>
  <si>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</si>
  <si>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</si>
  <si>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</si>
  <si>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</si>
  <si>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</si>
  <si>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</si>
  <si>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</si>
  <si>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</si>
  <si>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</si>
  <si>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</si>
  <si>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</si>
  <si>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</si>
  <si>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</si>
  <si>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</si>
  <si>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</si>
  <si>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</si>
  <si>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</si>
  <si>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</si>
  <si>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</si>
  <si>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</si>
  <si>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</si>
  <si>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</si>
  <si>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</si>
  <si>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</si>
  <si>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</si>
  <si>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</si>
  <si>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</si>
  <si>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</si>
  <si>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</si>
  <si>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</si>
  <si>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</si>
  <si>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</si>
  <si>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</si>
  <si>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</si>
  <si>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</si>
  <si>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</si>
  <si>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</si>
  <si>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</si>
  <si>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</si>
  <si>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</si>
  <si>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</si>
  <si>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</si>
  <si>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</si>
  <si>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</si>
  <si>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</si>
  <si>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</si>
  <si>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</si>
  <si>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</si>
  <si>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</si>
  <si>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</si>
  <si>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</si>
  <si>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</si>
  <si>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</si>
  <si>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</si>
  <si>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</si>
  <si>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</si>
  <si>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</si>
  <si>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</si>
  <si>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</si>
  <si>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</si>
  <si>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</si>
  <si>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</si>
  <si>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</si>
  <si>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</si>
  <si>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</si>
  <si>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</si>
  <si>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</si>
  <si>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</si>
  <si>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</si>
  <si>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</si>
  <si>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</si>
  <si>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</si>
  <si>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</si>
  <si>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</si>
  <si>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</si>
  <si>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</si>
  <si>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</si>
  <si>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</si>
  <si>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</si>
  <si>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</si>
  <si>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</si>
  <si>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</si>
  <si>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</si>
  <si>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</si>
  <si>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</si>
  <si>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</si>
  <si>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</si>
  <si>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</si>
  <si>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</si>
  <si>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</si>
  <si>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</si>
  <si>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</si>
  <si>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</si>
  <si>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</si>
  <si>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</si>
  <si>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</si>
  <si>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</si>
  <si>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</si>
  <si>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</si>
  <si>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</si>
  <si>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</si>
  <si>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</si>
  <si>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</si>
  <si>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</si>
  <si>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</si>
  <si>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</si>
  <si>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</si>
  <si>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</si>
  <si>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</si>
  <si>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</si>
  <si>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</si>
  <si>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</si>
  <si>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</si>
  <si>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</si>
  <si>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</si>
  <si>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</si>
  <si>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</si>
  <si>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</si>
  <si>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</si>
  <si>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</si>
  <si>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</si>
  <si>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</si>
  <si>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</si>
  <si>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</si>
  <si>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</si>
  <si>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</si>
  <si>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</si>
  <si>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</si>
  <si>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</si>
  <si>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</si>
  <si>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</si>
  <si>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</si>
  <si>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</si>
  <si>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</si>
  <si>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</si>
  <si>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</si>
  <si>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</si>
  <si>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</si>
  <si>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</si>
  <si>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</si>
  <si>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</si>
  <si>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</si>
  <si>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</si>
  <si>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</si>
  <si>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</si>
  <si>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</si>
  <si>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</si>
  <si>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</si>
  <si>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</si>
  <si>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</si>
  <si>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</si>
  <si>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</si>
  <si>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</si>
  <si>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</si>
  <si>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</si>
  <si>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</si>
  <si>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</si>
  <si>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</si>
  <si>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</si>
  <si>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</si>
  <si>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</si>
  <si>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</si>
  <si>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</si>
  <si>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</si>
  <si>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</si>
  <si>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</si>
  <si>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</si>
  <si>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</si>
  <si>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</si>
  <si>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</si>
  <si>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</si>
  <si>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</si>
  <si>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</si>
  <si>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</si>
  <si>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</si>
  <si>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</si>
  <si>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</si>
  <si>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</si>
  <si>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</si>
  <si>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</si>
  <si>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</si>
  <si>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</si>
  <si>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</si>
  <si>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</si>
  <si>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</si>
  <si>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</si>
  <si>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</si>
  <si>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</si>
  <si>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</si>
  <si>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</si>
  <si>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</si>
  <si>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</si>
  <si>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</si>
  <si>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</si>
  <si>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</si>
  <si>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</si>
  <si>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</si>
  <si>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</si>
  <si>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</si>
  <si>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</si>
  <si>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</si>
  <si>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</si>
  <si>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</si>
  <si>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</si>
  <si>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</si>
  <si>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</si>
  <si>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</si>
  <si>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</si>
  <si>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</si>
  <si>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</si>
  <si>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</si>
  <si>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</si>
  <si>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</si>
  <si>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</si>
  <si>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</si>
  <si>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</si>
  <si>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</si>
  <si>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</si>
  <si>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</si>
  <si>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</si>
  <si>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</si>
  <si>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</si>
  <si>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</si>
  <si>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</si>
  <si>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</si>
  <si>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</si>
  <si>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</si>
  <si>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</si>
  <si>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</si>
  <si>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</si>
  <si>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</si>
  <si>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</si>
  <si>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</si>
  <si>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</si>
  <si>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</si>
  <si>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</si>
  <si>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</si>
  <si>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</si>
  <si>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</si>
  <si>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</si>
  <si>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</si>
  <si>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</si>
  <si>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</si>
  <si>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</si>
  <si>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</si>
  <si>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</si>
  <si>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</si>
  <si>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</si>
  <si>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</si>
  <si>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</si>
  <si>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</si>
  <si>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</si>
  <si>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</si>
  <si>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</si>
  <si>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</si>
  <si>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</si>
  <si>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</si>
  <si>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</si>
  <si>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</si>
  <si>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</si>
  <si>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</si>
  <si>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</si>
  <si>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</si>
  <si>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</si>
  <si>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</si>
  <si>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</si>
  <si>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</si>
  <si>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</si>
  <si>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</si>
  <si>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</si>
  <si>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</si>
  <si>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</si>
  <si>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</si>
  <si>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</si>
  <si>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</si>
  <si>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</si>
  <si>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</si>
  <si>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</si>
  <si>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</si>
  <si>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</si>
  <si>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</si>
  <si>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</si>
  <si>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</si>
  <si>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</si>
  <si>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</si>
  <si>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</si>
  <si>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</si>
  <si>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</si>
  <si>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</si>
  <si>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</si>
  <si>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</si>
  <si>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</si>
  <si>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</si>
  <si>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</si>
  <si>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</si>
  <si>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</si>
  <si>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</si>
  <si>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</si>
  <si>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</si>
  <si>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</si>
  <si>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</si>
  <si>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</si>
  <si>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</si>
  <si>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</si>
  <si>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</si>
  <si>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</si>
  <si>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</si>
  <si>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</si>
  <si>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</si>
  <si>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</si>
  <si>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</si>
  <si>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</si>
  <si>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</si>
  <si>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</si>
  <si>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</si>
  <si>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</si>
  <si>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</si>
  <si>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</si>
  <si>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</si>
  <si>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</si>
  <si>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</si>
  <si>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</si>
  <si>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</si>
  <si>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</si>
  <si>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</si>
  <si>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</si>
  <si>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</si>
  <si>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</si>
  <si>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</si>
  <si>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</si>
  <si>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</si>
  <si>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</si>
  <si>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</si>
  <si>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</si>
  <si>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</si>
  <si>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</si>
  <si>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</si>
  <si>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</si>
  <si>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</si>
  <si>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</si>
  <si>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</si>
  <si>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</si>
  <si>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</si>
  <si>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</si>
  <si>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</si>
  <si>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</si>
  <si>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</si>
  <si>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</si>
  <si>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</si>
  <si>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</si>
  <si>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</si>
  <si>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</si>
  <si>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</si>
  <si>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</si>
  <si>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</si>
  <si>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</si>
  <si>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</si>
  <si>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</si>
  <si>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</si>
  <si>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</si>
  <si>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</si>
  <si>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</si>
  <si>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</si>
  <si>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</si>
  <si>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</si>
  <si>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</si>
  <si>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</si>
  <si>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</si>
  <si>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</si>
  <si>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</si>
  <si>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</si>
  <si>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</si>
  <si>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</si>
  <si>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</si>
  <si>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</si>
  <si>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</si>
  <si>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</si>
  <si>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</si>
  <si>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</si>
  <si>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</si>
  <si>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</si>
  <si>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</si>
  <si>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</si>
  <si>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</si>
  <si>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</si>
  <si>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</si>
  <si>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</si>
  <si>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</si>
  <si>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</si>
  <si>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</si>
  <si>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</si>
  <si>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</si>
  <si>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</si>
  <si>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</si>
  <si>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</si>
  <si>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</si>
  <si>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</si>
  <si>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</si>
  <si>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</si>
  <si>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</si>
  <si>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</si>
  <si>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</si>
  <si>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</si>
  <si>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</si>
  <si>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</si>
  <si>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</si>
  <si>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</si>
  <si>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</si>
  <si>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</si>
  <si>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</si>
  <si>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</si>
  <si>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</si>
  <si>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</si>
  <si>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</si>
  <si>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</si>
  <si>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</si>
  <si>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</si>
  <si>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</si>
  <si>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</si>
  <si>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</si>
  <si>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</si>
  <si>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</si>
  <si>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</si>
  <si>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</si>
  <si>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</si>
  <si>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</si>
  <si>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</si>
  <si>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</si>
  <si>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</si>
  <si>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</si>
  <si>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</si>
  <si>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</si>
  <si>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</si>
  <si>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</si>
  <si>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</si>
  <si>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</si>
  <si>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</si>
  <si>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</si>
  <si>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</si>
  <si>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</si>
  <si>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</si>
  <si>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</si>
  <si>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</si>
  <si>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</si>
  <si>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</si>
  <si>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</si>
  <si>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</si>
  <si>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</si>
  <si>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</si>
  <si>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</si>
  <si>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</si>
  <si>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</si>
  <si>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</si>
  <si>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</si>
  <si>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</si>
  <si>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</si>
  <si>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</si>
  <si>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</si>
  <si>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</si>
  <si>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</si>
  <si>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</si>
  <si>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</si>
  <si>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</si>
  <si>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</si>
  <si>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</si>
  <si>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</si>
  <si>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</si>
  <si>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</si>
  <si>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</si>
  <si>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</si>
  <si>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</si>
  <si>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</si>
  <si>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</si>
  <si>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</si>
  <si>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</si>
  <si>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</si>
  <si>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</si>
  <si>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</si>
  <si>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</si>
  <si>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</si>
  <si>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</si>
  <si>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</si>
  <si>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</si>
  <si>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</si>
  <si>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</si>
  <si>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</si>
  <si>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</si>
  <si>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</si>
  <si>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</si>
  <si>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</si>
  <si>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</si>
  <si>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</si>
  <si>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</si>
  <si>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</si>
  <si>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</si>
  <si>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</si>
  <si>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</si>
  <si>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</si>
  <si>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</si>
  <si>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</si>
  <si>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</si>
  <si>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</si>
  <si>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</si>
  <si>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</si>
  <si>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</si>
  <si>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</si>
  <si>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</si>
  <si>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</si>
  <si>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</si>
  <si>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</si>
  <si>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</si>
  <si>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</si>
  <si>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</si>
  <si>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</si>
  <si>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</si>
  <si>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</si>
  <si>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</si>
  <si>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</si>
  <si>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</si>
  <si>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</si>
  <si>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</si>
  <si>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</si>
  <si>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</si>
  <si>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</si>
  <si>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</si>
  <si>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</si>
  <si>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</si>
  <si>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</si>
  <si>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</si>
  <si>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</si>
  <si>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</si>
  <si>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</si>
  <si>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</si>
  <si>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</si>
  <si>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</si>
  <si>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</si>
  <si>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</si>
  <si>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</si>
  <si>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</si>
  <si>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</si>
  <si>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</si>
  <si>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</si>
  <si>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</si>
  <si>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</si>
  <si>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</si>
  <si>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</si>
  <si>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</si>
  <si>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</si>
  <si>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</si>
  <si>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</si>
  <si>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</si>
  <si>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</si>
  <si>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</si>
  <si>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</si>
  <si>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</si>
  <si>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</si>
  <si>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</si>
  <si>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</si>
  <si>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</si>
  <si>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</si>
  <si>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</si>
  <si>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</si>
  <si>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</si>
  <si>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</si>
  <si>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</si>
  <si>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</si>
  <si>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</si>
  <si>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</si>
  <si>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</si>
  <si>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</si>
  <si>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</si>
  <si>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</si>
  <si>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</si>
  <si>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</si>
  <si>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</si>
  <si>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</si>
  <si>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</si>
  <si>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</si>
  <si>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</si>
  <si>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</si>
  <si>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</si>
  <si>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</si>
  <si>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</si>
  <si>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</si>
  <si>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</si>
  <si>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</si>
  <si>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</si>
  <si>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</si>
  <si>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</si>
  <si>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</si>
  <si>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</si>
  <si>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</si>
  <si>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</si>
  <si>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</si>
  <si>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</si>
  <si>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</si>
  <si>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</si>
  <si>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</si>
  <si>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</si>
  <si>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</si>
  <si>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</si>
  <si>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</si>
  <si>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</si>
  <si>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</si>
  <si>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</si>
  <si>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</si>
  <si>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</si>
  <si>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</si>
  <si>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</si>
  <si>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</si>
  <si>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</si>
  <si>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</si>
  <si>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</si>
  <si>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</si>
  <si>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</si>
  <si>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</si>
  <si>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</si>
  <si>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</si>
  <si>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</si>
  <si>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</si>
  <si>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</si>
  <si>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</si>
  <si>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</si>
  <si>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</si>
  <si>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</si>
  <si>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</si>
  <si>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</si>
  <si>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</si>
  <si>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</si>
  <si>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</si>
  <si>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</si>
  <si>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</si>
  <si>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</si>
  <si>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</si>
  <si>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</si>
  <si>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</si>
  <si>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</si>
  <si>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</si>
  <si>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</si>
  <si>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</si>
  <si>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</si>
  <si>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</si>
  <si>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</si>
  <si>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</si>
  <si>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</si>
  <si>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</si>
  <si>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</si>
  <si>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</si>
  <si>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</si>
  <si>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</si>
  <si>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</si>
  <si>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</si>
  <si>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</si>
  <si>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</si>
  <si>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</si>
  <si>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</si>
  <si>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</si>
  <si>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</si>
  <si>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</si>
  <si>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</si>
  <si>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</si>
  <si>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</si>
  <si>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</si>
  <si>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</si>
  <si>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</si>
  <si>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</si>
  <si>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</si>
  <si>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</si>
  <si>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</si>
  <si>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</si>
  <si>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</si>
  <si>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</si>
  <si>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</si>
  <si>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</si>
  <si>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</si>
  <si>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</si>
  <si>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</si>
  <si>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</si>
  <si>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</si>
  <si>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</si>
  <si>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</si>
  <si>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</si>
  <si>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</si>
  <si>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</si>
  <si>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</si>
  <si>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</si>
  <si>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</si>
  <si>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</si>
  <si>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</si>
  <si>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</si>
  <si>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</si>
  <si>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</si>
  <si>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</si>
  <si>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</si>
  <si>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</si>
  <si>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</si>
  <si>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</si>
  <si>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</si>
  <si>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</si>
  <si>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</si>
  <si>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</si>
  <si>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</si>
  <si>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</si>
  <si>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</si>
  <si>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</si>
  <si>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</si>
  <si>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</si>
  <si>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</si>
  <si>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</si>
  <si>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</si>
  <si>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</si>
  <si>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</si>
  <si>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</si>
  <si>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</si>
  <si>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</si>
  <si>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</si>
  <si>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</si>
  <si>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</si>
  <si>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</si>
  <si>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</si>
  <si>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</si>
  <si>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</si>
  <si>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</si>
  <si>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</si>
  <si>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</si>
  <si>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</si>
  <si>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</si>
  <si>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</si>
  <si>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</si>
  <si>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</si>
  <si>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</si>
  <si>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</si>
  <si>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</si>
  <si>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</si>
  <si>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</si>
  <si>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</si>
  <si>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</si>
  <si>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</si>
  <si>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</si>
  <si>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</si>
  <si>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</si>
  <si>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</si>
  <si>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</si>
  <si>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</si>
  <si>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</si>
  <si>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</si>
  <si>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</si>
  <si>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</si>
  <si>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</si>
  <si>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</si>
  <si>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</si>
  <si>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</si>
  <si>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</si>
  <si>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</si>
  <si>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</si>
  <si>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</si>
  <si>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</si>
  <si>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</si>
  <si>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</si>
  <si>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</si>
  <si>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</si>
  <si>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</si>
  <si>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</si>
  <si>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</si>
  <si>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</si>
  <si>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</si>
  <si>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</si>
  <si>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</si>
  <si>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</si>
  <si>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</si>
  <si>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</si>
  <si>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</si>
  <si>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</si>
  <si>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</si>
  <si>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</si>
  <si>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</si>
  <si>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</si>
  <si>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</si>
  <si>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</si>
  <si>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</si>
  <si>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</si>
  <si>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</si>
  <si>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</si>
  <si>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</si>
  <si>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</si>
  <si>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</si>
  <si>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</si>
  <si>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</si>
  <si>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</si>
  <si>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</si>
  <si>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</si>
  <si>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</si>
  <si>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</si>
  <si>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</si>
  <si>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</si>
  <si>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</si>
  <si>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</si>
  <si>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</si>
  <si>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</si>
  <si>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</si>
  <si>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</si>
  <si>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</si>
  <si>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</si>
  <si>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</si>
  <si>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</si>
  <si>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</si>
  <si>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</si>
  <si>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</si>
  <si>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</si>
  <si>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</si>
  <si>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</si>
  <si>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</si>
  <si>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</si>
  <si>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</si>
  <si>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</si>
  <si>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</si>
  <si>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</si>
  <si>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</si>
  <si>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</si>
  <si>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</si>
  <si>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</si>
  <si>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</si>
  <si>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</si>
  <si>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</si>
  <si>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</si>
  <si>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</si>
  <si>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</si>
  <si>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</si>
  <si>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</si>
  <si>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</si>
  <si>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</si>
  <si>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</si>
  <si>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</si>
  <si>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</si>
  <si>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</si>
  <si>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</si>
  <si>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</si>
  <si>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</si>
  <si>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</si>
  <si>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</si>
  <si>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</si>
  <si>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</si>
  <si>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</si>
  <si>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</si>
  <si>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</si>
  <si>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</si>
  <si>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</si>
  <si>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</si>
  <si>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</si>
  <si>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</si>
  <si>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</si>
  <si>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</si>
  <si>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</si>
  <si>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</si>
  <si>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</si>
  <si>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</si>
  <si>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</si>
  <si>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</si>
  <si>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</si>
  <si>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</si>
  <si>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</si>
  <si>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</si>
  <si>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</si>
  <si>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</si>
  <si>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</si>
  <si>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</si>
  <si>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</si>
  <si>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</si>
  <si>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</si>
  <si>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</si>
  <si>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</si>
  <si>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</si>
  <si>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</si>
  <si>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</si>
  <si>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</si>
  <si>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</si>
  <si>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</si>
  <si>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</si>
  <si>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</si>
  <si>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</si>
  <si>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</si>
  <si>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</si>
  <si>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</si>
  <si>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</si>
  <si>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</si>
  <si>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</si>
  <si>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</si>
  <si>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</si>
  <si>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</si>
  <si>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</si>
  <si>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</si>
  <si>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</si>
  <si>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</si>
  <si>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</si>
  <si>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</si>
  <si>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</si>
  <si>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</si>
  <si>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</si>
  <si>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</si>
  <si>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</si>
  <si>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</si>
  <si>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</si>
  <si>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</si>
  <si>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</si>
  <si>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</si>
  <si>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</si>
  <si>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</si>
  <si>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</si>
  <si>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</si>
  <si>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</si>
  <si>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</si>
  <si>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</si>
  <si>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</si>
  <si>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</si>
  <si>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</si>
  <si>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</si>
  <si>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</si>
  <si>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</si>
  <si>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</si>
  <si>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</si>
  <si>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</si>
  <si>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</si>
  <si>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</si>
  <si>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</si>
  <si>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</si>
  <si>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</si>
  <si>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</si>
  <si>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</si>
  <si>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</si>
  <si>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</si>
  <si>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</si>
  <si>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</si>
  <si>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</si>
  <si>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</si>
  <si>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</si>
  <si>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</si>
  <si>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</si>
  <si>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</si>
  <si>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</si>
  <si>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</si>
  <si>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</si>
  <si>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</si>
  <si>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</si>
  <si>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</si>
  <si>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</si>
  <si>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</si>
  <si>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</si>
  <si>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</si>
  <si>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</si>
  <si>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</si>
  <si>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</si>
  <si>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</si>
  <si>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</si>
  <si>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</si>
  <si>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</si>
  <si>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</si>
  <si>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</si>
  <si>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</si>
  <si>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</si>
  <si>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</si>
  <si>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</si>
  <si>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</si>
  <si>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</si>
  <si>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</si>
  <si>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</si>
  <si>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</si>
  <si>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</si>
  <si>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</si>
  <si>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</si>
  <si>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</si>
  <si>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</si>
  <si>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</si>
  <si>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</si>
  <si>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</si>
  <si>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</si>
  <si>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</si>
  <si>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</si>
  <si>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</si>
  <si>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</si>
  <si>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</si>
  <si>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</si>
  <si>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</si>
  <si>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</si>
  <si>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</si>
  <si>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</si>
  <si>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</si>
  <si>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</si>
  <si>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</si>
  <si>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</si>
  <si>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</si>
  <si>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</si>
  <si>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</si>
  <si>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</si>
  <si>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</si>
  <si>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</si>
  <si>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</si>
  <si>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</si>
  <si>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</si>
  <si>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</si>
  <si>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</si>
  <si>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</si>
  <si>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</si>
  <si>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</si>
  <si>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</si>
  <si>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</si>
  <si>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</si>
  <si>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</si>
  <si>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</si>
  <si>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</si>
  <si>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</si>
  <si>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</si>
  <si>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</si>
  <si>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</si>
  <si>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</si>
  <si>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</si>
  <si>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</si>
  <si>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</si>
  <si>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</si>
  <si>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</si>
  <si>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</si>
  <si>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</si>
  <si>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</si>
  <si>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</si>
  <si>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</si>
  <si>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</si>
  <si>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</si>
  <si>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</si>
  <si>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</si>
  <si>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</si>
  <si>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</si>
  <si>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</si>
  <si>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</si>
  <si>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</si>
  <si>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</si>
  <si>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</si>
  <si>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</si>
  <si>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</si>
  <si>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</si>
  <si>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</si>
  <si>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</si>
  <si>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</si>
  <si>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</si>
  <si>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</si>
  <si>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</si>
  <si>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</si>
  <si>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</si>
  <si>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</si>
  <si>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</si>
  <si>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</si>
  <si>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</si>
  <si>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</si>
  <si>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</si>
  <si>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</si>
  <si>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</si>
  <si>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</si>
  <si>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</si>
  <si>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</si>
  <si>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</si>
  <si>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</si>
  <si>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</si>
  <si>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</si>
  <si>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</si>
  <si>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</si>
  <si>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</si>
  <si>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</si>
  <si>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</si>
  <si>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</si>
  <si>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</si>
  <si>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</si>
  <si>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</si>
  <si>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</si>
  <si>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</si>
  <si>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</si>
  <si>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</si>
  <si>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</si>
  <si>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</si>
  <si>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</si>
  <si>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</si>
  <si>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</si>
  <si>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</si>
  <si>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</si>
  <si>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</si>
  <si>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</si>
  <si>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</si>
  <si>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</si>
  <si>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</si>
  <si>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</si>
  <si>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</si>
  <si>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</si>
  <si>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</si>
  <si>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</si>
  <si>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</si>
  <si>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</si>
  <si>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</si>
  <si>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</si>
  <si>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</si>
  <si>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</si>
  <si>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</si>
  <si>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</si>
  <si>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</si>
  <si>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</si>
  <si>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</si>
  <si>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</si>
  <si>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</si>
  <si>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</si>
  <si>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</si>
  <si>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</si>
  <si>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</si>
  <si>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</si>
  <si>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</si>
  <si>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</si>
  <si>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</si>
  <si>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</si>
  <si>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</si>
  <si>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</si>
  <si>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</si>
  <si>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</si>
  <si>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</si>
  <si>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</si>
  <si>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</si>
  <si>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</si>
  <si>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</si>
  <si>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</si>
  <si>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</si>
  <si>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</si>
  <si>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</si>
  <si>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</si>
  <si>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</si>
  <si>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</si>
  <si>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</si>
  <si>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</si>
  <si>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</si>
  <si>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</si>
  <si>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</si>
  <si>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</si>
  <si>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</si>
  <si>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</si>
  <si>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</si>
  <si>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</si>
  <si>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</si>
  <si>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</si>
  <si>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</si>
  <si>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</si>
  <si>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</si>
  <si>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</si>
  <si>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</si>
  <si>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</si>
  <si>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</si>
  <si>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</si>
  <si>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</si>
  <si>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</si>
  <si>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</si>
  <si>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</si>
  <si>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</si>
  <si>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</si>
  <si>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</si>
  <si>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</si>
  <si>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</si>
  <si>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</si>
  <si>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</si>
  <si>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</si>
  <si>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</si>
  <si>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</si>
  <si>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</si>
  <si>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</si>
  <si>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</si>
  <si>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</si>
  <si>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</si>
  <si>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</si>
  <si>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</si>
  <si>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</si>
  <si>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</si>
  <si>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</si>
  <si>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</si>
  <si>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</si>
  <si>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</si>
  <si>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</si>
  <si>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</si>
  <si>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</si>
  <si>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</si>
  <si>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</si>
  <si>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</si>
  <si>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</si>
  <si>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</si>
  <si>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</si>
  <si>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</si>
  <si>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</si>
  <si>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</si>
  <si>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</si>
  <si>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</si>
  <si>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</si>
  <si>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</si>
  <si>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</si>
  <si>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</si>
  <si>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</si>
  <si>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</si>
  <si>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</si>
  <si>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</si>
  <si>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</si>
  <si>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</si>
  <si>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</si>
  <si>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</si>
  <si>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</si>
  <si>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</si>
  <si>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</si>
  <si>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</si>
  <si>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</si>
  <si>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</si>
  <si>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</si>
  <si>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</si>
  <si>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</si>
  <si>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</si>
  <si>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</si>
  <si>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</si>
  <si>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</si>
  <si>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</si>
  <si>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</si>
  <si>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</si>
  <si>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</si>
  <si>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</si>
  <si>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</si>
  <si>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</si>
  <si>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</si>
  <si>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</si>
  <si>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</si>
  <si>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</si>
  <si>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</si>
  <si>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</si>
  <si>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</si>
  <si>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</si>
  <si>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</si>
  <si>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</si>
  <si>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</si>
  <si>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</si>
  <si>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</si>
  <si>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</si>
  <si>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</si>
  <si>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</si>
  <si>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</si>
  <si>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</si>
  <si>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</si>
  <si>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</si>
  <si>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</si>
  <si>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</si>
  <si>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</si>
  <si>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</si>
  <si>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</si>
  <si>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</si>
  <si>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</si>
  <si>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</si>
  <si>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</si>
  <si>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</si>
  <si>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</si>
  <si>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</si>
  <si>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</si>
  <si>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</si>
  <si>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</si>
  <si>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</si>
  <si>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</si>
  <si>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</si>
  <si>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</si>
  <si>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</si>
  <si>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</si>
  <si>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</si>
  <si>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</si>
  <si>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</si>
  <si>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</si>
  <si>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</si>
  <si>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</si>
  <si>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</si>
  <si>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</si>
  <si>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</si>
  <si>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</si>
  <si>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</si>
  <si>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</si>
  <si>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</si>
  <si>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</si>
  <si>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</si>
  <si>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</si>
  <si>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</si>
  <si>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</si>
  <si>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</si>
  <si>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</si>
  <si>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</si>
  <si>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</si>
  <si>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</si>
  <si>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</si>
  <si>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</si>
  <si>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</si>
  <si>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</si>
  <si>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</si>
  <si>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</si>
  <si>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</si>
  <si>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</si>
  <si>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</si>
  <si>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</si>
  <si>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</si>
  <si>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</si>
  <si>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</si>
  <si>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</si>
  <si>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</si>
  <si>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</si>
  <si>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</si>
  <si>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</si>
  <si>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</si>
  <si>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</si>
  <si>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</si>
  <si>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</si>
  <si>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</si>
  <si>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</si>
  <si>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</si>
  <si>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</si>
  <si>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</si>
  <si>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</si>
  <si>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</si>
  <si>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</si>
  <si>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</si>
  <si>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</si>
  <si>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</si>
  <si>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</si>
  <si>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</si>
  <si>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</si>
  <si>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</si>
  <si>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</si>
  <si>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</si>
  <si>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</si>
  <si>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</si>
  <si>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</si>
  <si>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</si>
  <si>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</si>
  <si>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</si>
  <si>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</si>
  <si>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</si>
  <si>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</si>
  <si>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</si>
  <si>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</si>
  <si>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</si>
  <si>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</si>
  <si>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</si>
  <si>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</si>
  <si>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</si>
  <si>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</si>
  <si>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</si>
  <si>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</si>
  <si>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</si>
  <si>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</si>
  <si>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</si>
  <si>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</si>
  <si>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</si>
  <si>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</si>
  <si>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</si>
  <si>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</si>
  <si>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</si>
  <si>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</si>
  <si>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</si>
  <si>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</si>
  <si>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</si>
  <si>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</si>
  <si>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</si>
  <si>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</si>
  <si>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</si>
  <si>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</si>
  <si>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</si>
  <si>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</si>
  <si>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</si>
  <si>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</si>
  <si>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</si>
  <si>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</si>
  <si>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</si>
  <si>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</si>
  <si>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</si>
  <si>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</si>
  <si>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</si>
  <si>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</si>
  <si>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</si>
  <si>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</si>
  <si>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</si>
  <si>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</si>
  <si>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</si>
  <si>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</si>
  <si>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</si>
  <si>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</si>
  <si>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</si>
  <si>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</si>
  <si>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</si>
  <si>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</si>
  <si>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</si>
  <si>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</si>
  <si>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</si>
  <si>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</si>
  <si>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</si>
  <si>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</si>
  <si>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</si>
  <si>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</si>
  <si>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</si>
  <si>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</si>
  <si>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</si>
  <si>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</si>
  <si>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</si>
  <si>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</si>
  <si>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</si>
  <si>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</si>
  <si>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</si>
  <si>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</si>
  <si>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</si>
  <si>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</si>
  <si>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</si>
  <si>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</si>
  <si>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</si>
  <si>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</si>
  <si>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</si>
  <si>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</si>
  <si>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</si>
  <si>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</si>
  <si>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</si>
  <si>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</si>
  <si>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</si>
  <si>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</si>
  <si>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</si>
  <si>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</si>
  <si>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</si>
  <si>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</si>
  <si>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</si>
  <si>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</si>
  <si>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</si>
  <si>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</si>
  <si>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</si>
  <si>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</si>
  <si>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</si>
  <si>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</si>
  <si>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</si>
  <si>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</si>
  <si>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</si>
  <si>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</si>
  <si>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</si>
  <si>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</si>
  <si>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</si>
  <si>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</si>
  <si>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</si>
  <si>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</si>
  <si>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</si>
  <si>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</si>
  <si>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</si>
  <si>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</si>
  <si>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</si>
  <si>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</si>
  <si>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</si>
  <si>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</si>
  <si>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</si>
  <si>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</si>
  <si>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</si>
  <si>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</si>
  <si>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</si>
  <si>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</si>
  <si>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</si>
  <si>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</si>
  <si>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</si>
  <si>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</si>
  <si>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</si>
  <si>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</si>
  <si>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</si>
  <si>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</si>
  <si>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</si>
  <si>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</si>
  <si>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</si>
  <si>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</si>
  <si>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</si>
  <si>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</si>
  <si>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</si>
  <si>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</si>
  <si>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</si>
  <si>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</si>
  <si>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</si>
  <si>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</si>
  <si>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</si>
  <si>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</si>
  <si>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</si>
  <si>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</si>
  <si>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</si>
  <si>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</si>
  <si>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</si>
  <si>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</si>
  <si>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</si>
  <si>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</si>
  <si>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</si>
  <si>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</si>
  <si>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</si>
  <si>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</si>
  <si>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</si>
  <si>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</si>
  <si>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</si>
  <si>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</si>
  <si>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</si>
  <si>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</si>
  <si>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</si>
  <si>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</si>
  <si>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</si>
  <si>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</si>
  <si>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</si>
  <si>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</si>
  <si>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</si>
  <si>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</si>
  <si>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</si>
  <si>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</si>
  <si>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</si>
  <si>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</si>
  <si>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</si>
  <si>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</si>
  <si>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</si>
  <si>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</si>
  <si>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</si>
  <si>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</si>
  <si>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</si>
  <si>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</si>
  <si>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</si>
  <si>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</si>
  <si>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</si>
  <si>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</si>
  <si>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</si>
  <si>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</si>
  <si>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</si>
  <si>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</si>
  <si>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</si>
  <si>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</si>
  <si>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</si>
  <si>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</si>
  <si>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</si>
  <si>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</si>
  <si>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</si>
  <si>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</si>
  <si>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</si>
  <si>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</si>
  <si>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</si>
  <si>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</si>
  <si>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</si>
  <si>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</si>
  <si>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</si>
  <si>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</si>
  <si>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</si>
  <si>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</si>
  <si>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</si>
  <si>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</si>
  <si>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</si>
  <si>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</si>
  <si>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</si>
  <si>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</si>
  <si>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</si>
  <si>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</si>
  <si>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</si>
  <si>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</si>
  <si>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</si>
  <si>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</si>
  <si>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</si>
  <si>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</si>
  <si>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</si>
  <si>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</si>
  <si>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</si>
  <si>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</si>
  <si>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</si>
  <si>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</si>
  <si>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</si>
  <si>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</si>
  <si>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</si>
  <si>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</si>
  <si>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</si>
  <si>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</si>
  <si>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</si>
  <si>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</si>
  <si>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</si>
  <si>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</si>
  <si>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</si>
  <si>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</si>
  <si>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</si>
  <si>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</si>
  <si>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</si>
  <si>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</si>
  <si>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</si>
  <si>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</si>
  <si>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</si>
  <si>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</si>
  <si>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</si>
  <si>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</si>
  <si>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</si>
  <si>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</si>
  <si>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</si>
  <si>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</si>
  <si>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</si>
  <si>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</si>
  <si>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</si>
  <si>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</si>
  <si>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</si>
  <si>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</si>
  <si>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</si>
  <si>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</si>
  <si>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</si>
  <si>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</si>
  <si>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</si>
  <si>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</si>
  <si>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</si>
  <si>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</si>
  <si>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</si>
  <si>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</si>
  <si>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</si>
  <si>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</si>
  <si>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</si>
  <si>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</si>
  <si>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</si>
  <si>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</si>
  <si>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</si>
  <si>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</si>
  <si>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</si>
  <si>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</si>
  <si>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</si>
  <si>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</si>
  <si>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</si>
  <si>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</si>
  <si>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</si>
  <si>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</si>
  <si>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</si>
  <si>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</si>
  <si>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</si>
  <si>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</si>
  <si>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</si>
  <si>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</si>
  <si>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</si>
  <si>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</si>
  <si>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</si>
  <si>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</si>
  <si>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</si>
  <si>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</si>
  <si>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</si>
  <si>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</si>
  <si>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</si>
  <si>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</si>
  <si>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</si>
  <si>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</si>
  <si>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</si>
  <si>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</si>
  <si>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</si>
  <si>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</si>
  <si>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</si>
  <si>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</si>
  <si>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</si>
  <si>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</si>
  <si>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</si>
  <si>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</si>
  <si>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</si>
  <si>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</si>
  <si>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</si>
  <si>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</si>
  <si>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</si>
  <si>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</si>
  <si>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</si>
  <si>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</si>
  <si>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</si>
  <si>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</si>
  <si>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</si>
  <si>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</si>
  <si>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</si>
  <si>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</si>
  <si>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</si>
  <si>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</si>
  <si>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</si>
  <si>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</si>
  <si>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</si>
  <si>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</si>
  <si>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</si>
  <si>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</si>
  <si>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</si>
  <si>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</si>
  <si>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</si>
  <si>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</si>
  <si>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</si>
  <si>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</si>
  <si>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</si>
  <si>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</si>
  <si>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</si>
  <si>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</si>
  <si>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</si>
  <si>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</si>
  <si>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</si>
  <si>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</si>
  <si>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</si>
  <si>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</si>
  <si>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</si>
  <si>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</si>
  <si>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</si>
  <si>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</si>
  <si>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</si>
  <si>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</si>
  <si>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</si>
  <si>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</si>
  <si>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</si>
  <si>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</si>
  <si>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</si>
  <si>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</si>
  <si>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</si>
  <si>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</si>
  <si>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</si>
  <si>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</si>
  <si>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</si>
  <si>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</si>
  <si>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</si>
  <si>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</si>
  <si>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</si>
  <si>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</si>
  <si>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</si>
  <si>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</si>
  <si>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</si>
  <si>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</si>
  <si>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</si>
  <si>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</si>
  <si>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</si>
  <si>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</si>
  <si>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</si>
  <si>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</si>
  <si>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</si>
  <si>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</si>
  <si>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</si>
  <si>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</si>
  <si>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</si>
  <si>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</si>
  <si>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</si>
  <si>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</si>
  <si>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</si>
  <si>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</si>
  <si>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</si>
  <si>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</si>
  <si>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</si>
  <si>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</si>
  <si>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</si>
  <si>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</si>
  <si>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</si>
  <si>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</si>
  <si>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</si>
  <si>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</si>
  <si>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</si>
  <si>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</si>
  <si>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</si>
  <si>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</si>
  <si>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</si>
  <si>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</si>
  <si>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</si>
  <si>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</si>
  <si>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</si>
  <si>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</si>
  <si>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</si>
  <si>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</si>
  <si>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</si>
  <si>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</si>
  <si>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</si>
  <si>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</si>
  <si>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</si>
  <si>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</si>
  <si>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</si>
  <si>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</si>
  <si>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</si>
  <si>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</si>
  <si>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</si>
  <si>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</si>
  <si>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</si>
  <si>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</si>
  <si>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</si>
  <si>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</si>
  <si>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</si>
  <si>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</si>
  <si>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</si>
  <si>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</si>
  <si>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</si>
  <si>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</si>
  <si>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</si>
  <si>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</si>
  <si>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</si>
  <si>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</si>
  <si>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</si>
  <si>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</si>
  <si>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</si>
  <si>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</si>
  <si>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</si>
  <si>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</si>
  <si>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</si>
  <si>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</si>
  <si>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</si>
  <si>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</si>
  <si>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</si>
  <si>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</si>
  <si>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</si>
  <si>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</si>
  <si>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</si>
  <si>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</si>
  <si>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</si>
  <si>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</si>
  <si>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</si>
  <si>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</si>
  <si>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</si>
  <si>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</si>
  <si>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</si>
  <si>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</si>
  <si>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</si>
  <si>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</si>
  <si>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</si>
  <si>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</si>
  <si>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</si>
  <si>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</si>
  <si>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</si>
  <si>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</si>
  <si>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</si>
  <si>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</si>
  <si>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</si>
  <si>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</si>
  <si>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</si>
  <si>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</si>
  <si>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</si>
  <si>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</si>
  <si>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</si>
  <si>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</si>
  <si>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</si>
  <si>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</si>
  <si>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</si>
  <si>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</si>
  <si>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</si>
  <si>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</si>
  <si>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</si>
  <si>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</si>
  <si>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</si>
  <si>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</si>
  <si>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</si>
  <si>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</si>
  <si>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</si>
  <si>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</si>
  <si>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</si>
  <si>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</si>
  <si>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</si>
  <si>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</si>
  <si>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</si>
  <si>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</si>
  <si>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</si>
  <si>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</si>
  <si>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</si>
  <si>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</si>
  <si>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</si>
  <si>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</si>
  <si>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</si>
  <si>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</si>
  <si>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</si>
  <si>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</si>
  <si>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</si>
  <si>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</si>
  <si>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</si>
  <si>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</si>
  <si>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</si>
  <si>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</si>
  <si>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</si>
  <si>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</si>
  <si>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</si>
  <si>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</si>
  <si>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</si>
  <si>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</si>
  <si>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</si>
  <si>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</si>
  <si>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</si>
  <si>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</si>
  <si>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</si>
  <si>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</si>
  <si>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</si>
  <si>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</si>
  <si>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</si>
  <si>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</si>
  <si>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</si>
  <si>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</si>
  <si>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</si>
  <si>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</si>
  <si>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</si>
  <si>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</si>
  <si>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</si>
  <si>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</si>
  <si>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</si>
  <si>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</si>
  <si>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</si>
  <si>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</si>
  <si>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</si>
  <si>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</si>
  <si>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</si>
  <si>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</si>
  <si>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</si>
  <si>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</si>
  <si>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</si>
  <si>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</si>
  <si>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</si>
  <si>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</si>
  <si>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</si>
  <si>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</si>
  <si>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</si>
  <si>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</si>
  <si>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</si>
  <si>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</si>
  <si>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</si>
  <si>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</si>
  <si>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</si>
  <si>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</si>
  <si>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</si>
  <si>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</si>
  <si>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</si>
  <si>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</si>
  <si>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</si>
  <si>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</si>
  <si>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</si>
  <si>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</si>
  <si>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</si>
  <si>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</si>
  <si>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</si>
  <si>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</si>
  <si>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</si>
  <si>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</si>
  <si>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</si>
  <si>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</si>
  <si>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</si>
  <si>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</si>
  <si>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</si>
  <si>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</si>
  <si>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</si>
  <si>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</si>
  <si>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</si>
  <si>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</si>
  <si>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</si>
  <si>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</si>
  <si>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</si>
  <si>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</si>
  <si>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</si>
  <si>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</si>
  <si>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</si>
  <si>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</si>
  <si>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</si>
  <si>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</si>
  <si>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</si>
  <si>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</si>
  <si>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</si>
  <si>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</si>
  <si>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</si>
  <si>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</si>
  <si>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</si>
  <si>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</si>
  <si>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</si>
  <si>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</si>
  <si>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</si>
  <si>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</si>
  <si>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</si>
  <si>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</si>
  <si>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</si>
  <si>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</si>
  <si>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</si>
  <si>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</si>
  <si>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</si>
  <si>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</si>
  <si>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</si>
  <si>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</si>
  <si>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</si>
  <si>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</si>
  <si>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</si>
  <si>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</si>
  <si>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</si>
  <si>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</si>
  <si>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</si>
  <si>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</si>
  <si>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</si>
  <si>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</si>
  <si>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</si>
  <si>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</si>
  <si>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</si>
  <si>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</si>
  <si>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</si>
  <si>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</si>
  <si>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</si>
  <si>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</si>
  <si>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</si>
  <si>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</si>
  <si>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</si>
  <si>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</si>
  <si>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</si>
  <si>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</si>
  <si>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</si>
  <si>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</si>
  <si>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</si>
  <si>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</si>
  <si>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</si>
  <si>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</si>
  <si>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</si>
  <si>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</si>
  <si>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</si>
  <si>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</si>
  <si>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</si>
  <si>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</si>
  <si>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</si>
  <si>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</si>
  <si>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</si>
  <si>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</si>
  <si>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</si>
  <si>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</si>
  <si>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</si>
  <si>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</si>
  <si>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</si>
  <si>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</si>
  <si>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</si>
  <si>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</si>
  <si>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</si>
  <si>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</si>
  <si>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</si>
  <si>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</si>
  <si>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</si>
  <si>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</si>
  <si>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</si>
  <si>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</si>
  <si>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</si>
  <si>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</si>
  <si>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</si>
  <si>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</si>
  <si>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</si>
  <si>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</si>
  <si>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</si>
  <si>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</si>
  <si>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</si>
  <si>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</si>
  <si>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</si>
  <si>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</si>
  <si>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</si>
  <si>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</si>
  <si>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</si>
  <si>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</si>
  <si>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</si>
  <si>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</si>
  <si>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</si>
  <si>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</si>
  <si>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</si>
  <si>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</si>
  <si>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</si>
  <si>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</si>
  <si>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</si>
  <si>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</si>
  <si>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</si>
  <si>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</si>
  <si>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</si>
  <si>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</si>
  <si>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</si>
  <si>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</si>
  <si>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</si>
  <si>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</si>
  <si>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</si>
  <si>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</si>
  <si>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</si>
  <si>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</si>
  <si>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</si>
  <si>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</si>
  <si>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</si>
  <si>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</si>
  <si>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</si>
  <si>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</si>
  <si>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</si>
  <si>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</si>
  <si>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</si>
  <si>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</si>
  <si>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</si>
  <si>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</si>
  <si>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</si>
  <si>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</si>
  <si>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</si>
  <si>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</si>
  <si>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</si>
  <si>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</si>
  <si>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</si>
  <si>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</si>
  <si>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</si>
  <si>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</si>
  <si>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</si>
  <si>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</si>
  <si>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</si>
  <si>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</si>
  <si>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</si>
  <si>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</si>
  <si>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</si>
  <si>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</si>
  <si>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</si>
  <si>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</si>
  <si>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</si>
  <si>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</si>
  <si>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</si>
  <si>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</si>
  <si>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</si>
  <si>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</si>
  <si>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</si>
  <si>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</si>
  <si>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</si>
  <si>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</si>
  <si>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</si>
  <si>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</si>
  <si>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</si>
  <si>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</si>
  <si>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</si>
  <si>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</si>
  <si>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</si>
  <si>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</si>
  <si>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</si>
  <si>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</si>
  <si>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</si>
  <si>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</si>
  <si>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</si>
  <si>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</si>
  <si>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</si>
  <si>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</si>
  <si>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</si>
  <si>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</si>
  <si>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</si>
  <si>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</si>
  <si>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</si>
  <si>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</si>
  <si>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</si>
  <si>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</si>
  <si>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</si>
  <si>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</si>
  <si>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</si>
  <si>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</si>
  <si>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</si>
  <si>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</si>
  <si>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</si>
  <si>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</si>
  <si>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</si>
  <si>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</si>
  <si>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</si>
  <si>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</si>
  <si>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</si>
  <si>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</si>
  <si>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</si>
  <si>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</si>
  <si>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</si>
  <si>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</si>
  <si>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</si>
  <si>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</si>
  <si>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</si>
  <si>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</si>
  <si>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</si>
  <si>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</si>
  <si>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</si>
  <si>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</si>
  <si>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</si>
  <si>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</si>
  <si>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</si>
  <si>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</si>
  <si>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</si>
  <si>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</si>
  <si>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</si>
  <si>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</si>
  <si>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</si>
  <si>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</si>
  <si>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</si>
  <si>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</si>
  <si>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</si>
  <si>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</si>
  <si>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</si>
  <si>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</si>
  <si>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</si>
  <si>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</si>
  <si>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</si>
  <si>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</si>
  <si>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</si>
  <si>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</si>
  <si>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</si>
  <si>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</si>
  <si>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</si>
  <si>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</si>
  <si>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</si>
  <si>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</si>
  <si>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</si>
  <si>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</si>
  <si>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</si>
  <si>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</si>
  <si>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</si>
  <si>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</si>
  <si>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</si>
  <si>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</si>
  <si>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</si>
  <si>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</si>
  <si>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</si>
  <si>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</si>
  <si>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</si>
  <si>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</si>
  <si>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</si>
  <si>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</si>
  <si>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</si>
  <si>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</si>
  <si>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</si>
  <si>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</si>
  <si>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</si>
  <si>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</si>
  <si>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</si>
  <si>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</si>
  <si>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</si>
  <si>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</si>
  <si>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</si>
  <si>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</si>
  <si>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</si>
  <si>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</si>
  <si>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</si>
  <si>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</si>
  <si>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</si>
  <si>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</si>
  <si>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</si>
  <si>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</si>
  <si>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</si>
  <si>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</si>
  <si>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</si>
  <si>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</si>
  <si>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</si>
  <si>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</si>
  <si>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</si>
  <si>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</si>
  <si>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</si>
  <si>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</si>
  <si>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</si>
  <si>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</si>
  <si>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</si>
  <si>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</si>
  <si>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</si>
  <si>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</si>
  <si>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</si>
  <si>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</si>
  <si>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</si>
  <si>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</si>
  <si>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</si>
  <si>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</si>
  <si>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</si>
  <si>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</si>
  <si>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</si>
  <si>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</si>
  <si>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</si>
  <si>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</si>
  <si>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</si>
  <si>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</si>
  <si>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</si>
  <si>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</si>
  <si>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</si>
  <si>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</si>
  <si>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</si>
  <si>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</si>
  <si>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</si>
  <si>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</si>
  <si>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</si>
  <si>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</si>
  <si>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</si>
  <si>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</si>
  <si>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</si>
  <si>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</si>
  <si>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</si>
  <si>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</si>
  <si>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</si>
  <si>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</si>
  <si>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</si>
  <si>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</si>
  <si>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</si>
  <si>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</si>
  <si>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</si>
  <si>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</si>
  <si>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</si>
  <si>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</si>
  <si>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</si>
  <si>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</si>
  <si>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</si>
  <si>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</si>
  <si>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</si>
  <si>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</si>
  <si>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</si>
  <si>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</si>
  <si>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</si>
  <si>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</si>
  <si>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</si>
  <si>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</si>
  <si>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</si>
  <si>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</si>
  <si>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</si>
  <si>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</si>
  <si>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</si>
  <si>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</si>
  <si>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</si>
  <si>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</si>
  <si>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</si>
  <si>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</si>
  <si>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</si>
  <si>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</si>
  <si>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</si>
  <si>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</si>
  <si>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</si>
  <si>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</si>
  <si>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</si>
  <si>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</si>
  <si>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</si>
  <si>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</si>
  <si>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</si>
  <si>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</si>
  <si>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</si>
  <si>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</si>
  <si>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</si>
  <si>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</si>
  <si>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</si>
  <si>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</si>
  <si>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</si>
  <si>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</si>
  <si>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</si>
  <si>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</si>
  <si>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</si>
  <si>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</si>
  <si>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</si>
  <si>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</si>
  <si>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</si>
  <si>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</si>
  <si>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</si>
  <si>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</si>
  <si>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</si>
  <si>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</si>
  <si>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</si>
  <si>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</si>
  <si>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</si>
  <si>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</si>
  <si>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</si>
  <si>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</si>
  <si>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</si>
  <si>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</si>
  <si>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</si>
  <si>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</si>
  <si>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</si>
  <si>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</si>
  <si>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</si>
  <si>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</si>
  <si>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</si>
  <si>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</si>
  <si>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</si>
  <si>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</si>
  <si>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</si>
  <si>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</si>
  <si>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</si>
  <si>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</si>
  <si>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</si>
  <si>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</si>
  <si>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</si>
  <si>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</si>
  <si>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</si>
  <si>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</si>
  <si>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</si>
  <si>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</si>
  <si>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</si>
  <si>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</si>
  <si>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</si>
  <si>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</si>
  <si>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</si>
  <si>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</si>
  <si>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</si>
  <si>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</si>
  <si>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</si>
  <si>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</si>
  <si>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</si>
  <si>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</si>
  <si>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</si>
  <si>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</si>
  <si>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</si>
  <si>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</si>
  <si>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</si>
  <si>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</si>
  <si>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</si>
  <si>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</si>
  <si>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</si>
  <si>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</si>
  <si>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</si>
  <si>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</si>
  <si>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</si>
  <si>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</si>
  <si>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</si>
  <si>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</si>
  <si>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</si>
  <si>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</si>
  <si>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</si>
  <si>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</si>
  <si>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</si>
  <si>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</si>
  <si>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</si>
  <si>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</si>
  <si>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</si>
  <si>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</si>
  <si>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</si>
  <si>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</si>
  <si>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</si>
  <si>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</si>
  <si>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</si>
  <si>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</si>
  <si>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</si>
  <si>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</si>
  <si>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</si>
  <si>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</si>
  <si>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</si>
  <si>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</si>
  <si>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</si>
  <si>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</si>
  <si>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</si>
  <si>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</si>
  <si>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</si>
  <si>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</si>
  <si>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</si>
  <si>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</si>
  <si>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</si>
  <si>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</si>
  <si>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</si>
  <si>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</si>
  <si>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</si>
  <si>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</si>
  <si>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</si>
  <si>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</si>
  <si>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</si>
  <si>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</si>
  <si>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</si>
  <si>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</si>
  <si>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</si>
  <si>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</si>
  <si>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</si>
  <si>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</si>
  <si>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</si>
  <si>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</si>
  <si>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</si>
  <si>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</si>
  <si>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</si>
  <si>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</si>
  <si>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</si>
  <si>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</si>
  <si>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</si>
  <si>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</si>
  <si>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</si>
  <si>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</si>
  <si>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</si>
  <si>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</si>
  <si>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</si>
  <si>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</si>
  <si>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</si>
  <si>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</si>
  <si>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</si>
  <si>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</si>
  <si>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</si>
  <si>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</si>
  <si>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</si>
  <si>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</si>
  <si>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</si>
  <si>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</si>
  <si>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</si>
  <si>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</si>
  <si>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</si>
  <si>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</si>
  <si>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</si>
  <si>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</si>
  <si>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</si>
  <si>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</si>
  <si>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</si>
  <si>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</si>
  <si>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</si>
  <si>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</si>
  <si>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</si>
  <si>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</si>
  <si>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</si>
  <si>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</si>
  <si>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</si>
  <si>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</si>
  <si>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</si>
  <si>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</si>
  <si>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</si>
  <si>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</si>
  <si>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</si>
  <si>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</si>
  <si>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</si>
  <si>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</si>
  <si>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</si>
  <si>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</si>
  <si>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</si>
  <si>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</si>
  <si>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</si>
  <si>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</si>
  <si>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</si>
  <si>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</si>
  <si>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</si>
  <si>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</si>
  <si>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</si>
  <si>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</si>
  <si>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</si>
  <si>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</si>
  <si>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</si>
  <si>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</si>
  <si>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</si>
  <si>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</si>
  <si>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</si>
  <si>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</si>
  <si>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</si>
  <si>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</si>
  <si>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</si>
  <si>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</si>
  <si>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</si>
  <si>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</si>
  <si>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</si>
  <si>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</si>
  <si>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</si>
  <si>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</si>
  <si>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</si>
  <si>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</si>
  <si>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</si>
  <si>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</si>
  <si>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</si>
  <si>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</si>
  <si>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</si>
  <si>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</si>
  <si>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</si>
  <si>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</si>
  <si>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</si>
  <si>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</si>
  <si>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</si>
  <si>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</si>
  <si>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</si>
  <si>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</si>
  <si>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</si>
  <si>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</si>
  <si>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</si>
  <si>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</si>
  <si>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</si>
  <si>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</si>
  <si>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</si>
  <si>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</si>
  <si>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</si>
  <si>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</si>
  <si>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</si>
  <si>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</si>
  <si>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</si>
  <si>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</si>
  <si>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</si>
  <si>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</si>
  <si>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</si>
  <si>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</si>
  <si>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</si>
  <si>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</si>
  <si>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</si>
  <si>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</si>
  <si>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</si>
  <si>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</si>
  <si>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</si>
  <si>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</si>
  <si>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</si>
  <si>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</si>
  <si>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</si>
  <si>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</si>
  <si>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</si>
  <si>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</si>
  <si>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</si>
  <si>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</si>
  <si>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</si>
  <si>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</si>
  <si>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</si>
  <si>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</si>
  <si>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</si>
  <si>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</si>
  <si>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</si>
  <si>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</si>
  <si>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</si>
  <si>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</si>
  <si>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</si>
  <si>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</si>
  <si>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</si>
  <si>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</si>
  <si>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</si>
  <si>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</si>
  <si>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</si>
  <si>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</si>
  <si>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</si>
  <si>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</si>
  <si>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</si>
  <si>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</si>
  <si>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</si>
  <si>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</si>
  <si>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</si>
  <si>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</si>
  <si>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</si>
  <si>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</si>
  <si>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</si>
  <si>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</si>
  <si>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</si>
  <si>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</si>
  <si>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</si>
  <si>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</si>
  <si>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</si>
  <si>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</si>
  <si>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</si>
  <si>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</si>
  <si>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</si>
  <si>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</si>
  <si>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</si>
  <si>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</si>
  <si>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</si>
  <si>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</si>
  <si>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</si>
  <si>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</si>
  <si>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</si>
  <si>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</si>
  <si>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</si>
  <si>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</si>
  <si>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</si>
  <si>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</si>
  <si>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</si>
  <si>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</si>
  <si>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</si>
  <si>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</si>
  <si>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</si>
  <si>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</si>
  <si>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</si>
  <si>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</si>
  <si>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</si>
  <si>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</si>
  <si>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</si>
  <si>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</si>
  <si>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</si>
  <si>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</si>
  <si>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</si>
  <si>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</si>
  <si>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</si>
  <si>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</si>
  <si>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</si>
  <si>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</si>
  <si>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</si>
  <si>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</si>
  <si>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</si>
  <si>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</si>
  <si>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</si>
  <si>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</si>
  <si>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</si>
  <si>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</si>
  <si>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</si>
  <si>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</si>
  <si>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</si>
  <si>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</si>
  <si>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</si>
  <si>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</si>
  <si>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</si>
  <si>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</si>
  <si>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</si>
  <si>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</si>
  <si>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</si>
  <si>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</si>
  <si>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</si>
  <si>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</si>
  <si>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</si>
  <si>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</si>
  <si>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</si>
  <si>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</si>
  <si>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</si>
  <si>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</si>
  <si>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</si>
  <si>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</si>
  <si>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</si>
  <si>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</si>
  <si>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</si>
  <si>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</si>
  <si>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</si>
  <si>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</si>
  <si>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</si>
  <si>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</si>
  <si>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</si>
  <si>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</si>
  <si>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</si>
  <si>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</si>
  <si>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</si>
  <si>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</si>
  <si>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</si>
  <si>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</si>
  <si>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</si>
  <si>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</si>
  <si>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</si>
  <si>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</si>
  <si>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</si>
  <si>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</si>
  <si>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</si>
  <si>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</si>
  <si>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</si>
  <si>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</si>
  <si>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</si>
  <si>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</si>
  <si>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</si>
  <si>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</si>
  <si>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</si>
  <si>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</si>
  <si>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</si>
  <si>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</si>
  <si>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</si>
  <si>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</si>
  <si>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</si>
  <si>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</si>
  <si>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</si>
  <si>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</si>
  <si>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</si>
  <si>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</si>
  <si>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</si>
  <si>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</si>
  <si>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</si>
  <si>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</si>
  <si>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</si>
  <si>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</si>
  <si>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</si>
  <si>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</si>
  <si>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</si>
  <si>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</si>
  <si>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</si>
  <si>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</si>
  <si>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</si>
  <si>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</si>
  <si>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</si>
  <si>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</si>
  <si>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</si>
  <si>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</si>
  <si>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</si>
  <si>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</si>
  <si>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</si>
  <si>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</si>
  <si>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</si>
  <si>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</si>
  <si>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</si>
  <si>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</si>
  <si>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</si>
  <si>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</si>
  <si>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</si>
  <si>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</si>
  <si>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</si>
  <si>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</si>
  <si>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</si>
  <si>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</si>
  <si>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</si>
  <si>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</si>
  <si>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</si>
  <si>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</si>
  <si>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</si>
  <si>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</si>
  <si>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</si>
  <si>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</si>
  <si>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</si>
  <si>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</si>
  <si>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</si>
  <si>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</si>
  <si>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</si>
  <si>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</si>
  <si>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</si>
  <si>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</si>
  <si>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</si>
  <si>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</si>
  <si>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</si>
  <si>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</si>
  <si>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</si>
  <si>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</si>
  <si>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</si>
  <si>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</si>
  <si>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</si>
  <si>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</si>
  <si>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</si>
  <si>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</si>
  <si>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</si>
  <si>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</si>
  <si>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</si>
  <si>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</si>
  <si>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</si>
  <si>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</si>
  <si>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</si>
  <si>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</si>
  <si>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</si>
  <si>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</si>
  <si>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</si>
  <si>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</si>
  <si>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</si>
  <si>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</si>
  <si>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</si>
  <si>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</si>
  <si>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</si>
  <si>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</si>
  <si>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</si>
  <si>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</si>
  <si>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</si>
  <si>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</si>
  <si>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</si>
  <si>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</si>
  <si>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</si>
  <si>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</si>
  <si>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</si>
  <si>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</si>
  <si>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</si>
  <si>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</si>
  <si>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</si>
  <si>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</si>
  <si>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</si>
  <si>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</si>
  <si>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</si>
  <si>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</si>
  <si>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</si>
  <si>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</si>
  <si>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</si>
  <si>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</si>
  <si>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</si>
  <si>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</si>
  <si>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</si>
  <si>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</si>
  <si>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</si>
  <si>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</si>
  <si>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</si>
  <si>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</si>
  <si>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</si>
  <si>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</si>
  <si>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</si>
  <si>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</si>
  <si>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</si>
  <si>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</si>
  <si>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</si>
  <si>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</si>
  <si>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</si>
  <si>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</si>
  <si>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</si>
  <si>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</si>
  <si>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</si>
  <si>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</si>
  <si>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</si>
  <si>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</si>
  <si>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</si>
  <si>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</si>
  <si>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</si>
  <si>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</si>
  <si>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</si>
  <si>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</si>
  <si>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</si>
  <si>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</si>
  <si>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</si>
  <si>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</si>
  <si>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</si>
  <si>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</si>
  <si>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</si>
  <si>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</si>
  <si>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</si>
  <si>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</si>
  <si>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</si>
  <si>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</si>
  <si>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</si>
  <si>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</si>
  <si>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</si>
  <si>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</si>
  <si>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</si>
  <si>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</si>
  <si>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</si>
  <si>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</si>
  <si>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</si>
  <si>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</si>
  <si>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</si>
  <si>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</si>
  <si>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</si>
  <si>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</si>
  <si>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</si>
  <si>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</si>
  <si>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</si>
  <si>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</si>
  <si>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</si>
  <si>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</si>
  <si>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</si>
  <si>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</si>
  <si>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</si>
  <si>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</si>
  <si>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</si>
  <si>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</si>
  <si>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</si>
  <si>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</si>
  <si>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</si>
  <si>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</si>
  <si>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</si>
  <si>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</si>
  <si>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</si>
  <si>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</si>
  <si>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</si>
  <si>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</si>
  <si>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</si>
  <si>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</si>
  <si>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</si>
  <si>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</si>
  <si>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</si>
  <si>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</si>
  <si>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</si>
  <si>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</si>
  <si>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</si>
  <si>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</si>
  <si>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</si>
  <si>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</si>
  <si>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</si>
  <si>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</si>
  <si>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</si>
  <si>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</si>
  <si>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</si>
  <si>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</si>
  <si>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</si>
  <si>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</si>
  <si>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</si>
  <si>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</si>
  <si>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</si>
  <si>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</si>
  <si>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</si>
  <si>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</si>
  <si>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</si>
  <si>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</si>
  <si>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</si>
  <si>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</si>
  <si>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</si>
  <si>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</si>
  <si>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</si>
  <si>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</si>
  <si>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</si>
  <si>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</si>
  <si>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</si>
  <si>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</si>
  <si>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</si>
  <si>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</si>
  <si>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</si>
  <si>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</si>
  <si>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</si>
  <si>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</si>
  <si>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</si>
  <si>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</si>
  <si>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</si>
  <si>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</si>
  <si>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</si>
  <si>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</si>
  <si>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</si>
  <si>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</si>
  <si>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</si>
  <si>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</si>
  <si>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</si>
  <si>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</si>
  <si>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</si>
  <si>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</si>
  <si>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</si>
  <si>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</si>
  <si>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</si>
  <si>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</si>
  <si>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</si>
  <si>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</si>
  <si>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</si>
  <si>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</si>
  <si>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</si>
  <si>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</si>
  <si>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</si>
  <si>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</si>
  <si>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</si>
  <si>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</si>
  <si>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</si>
  <si>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</si>
  <si>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</si>
  <si>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</si>
  <si>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</si>
  <si>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</si>
  <si>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</si>
  <si>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</si>
  <si>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</si>
  <si>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</si>
  <si>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</si>
  <si>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</si>
  <si>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</si>
  <si>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</si>
  <si>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</si>
  <si>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</si>
  <si>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</si>
  <si>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</si>
  <si>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</si>
  <si>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</si>
  <si>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</si>
  <si>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</si>
  <si>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</si>
  <si>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</si>
  <si>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</si>
  <si>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</si>
  <si>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</si>
  <si>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</si>
  <si>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</si>
  <si>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</si>
  <si>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</si>
  <si>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</si>
  <si>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</si>
  <si>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</si>
  <si>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</si>
  <si>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</si>
  <si>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</si>
  <si>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</si>
  <si>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</si>
  <si>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</si>
  <si>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</si>
  <si>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</si>
  <si>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</si>
  <si>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</si>
  <si>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</si>
  <si>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</si>
  <si>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</si>
  <si>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</si>
  <si>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</si>
  <si>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</si>
  <si>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</si>
  <si>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</si>
  <si>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</si>
  <si>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</si>
  <si>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</si>
  <si>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</si>
  <si>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</si>
  <si>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</si>
  <si>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</si>
  <si>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</si>
  <si>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</si>
  <si>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</si>
  <si>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</si>
  <si>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</si>
  <si>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</si>
  <si>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</si>
  <si>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</si>
  <si>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</si>
  <si>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</si>
  <si>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</si>
  <si>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</si>
  <si>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</si>
  <si>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</si>
  <si>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</si>
  <si>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</si>
  <si>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</si>
  <si>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</si>
  <si>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</si>
  <si>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</si>
  <si>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</si>
  <si>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</si>
  <si>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</si>
  <si>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</si>
  <si>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</si>
  <si>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</si>
  <si>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</si>
  <si>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</si>
  <si>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</si>
  <si>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</si>
  <si>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</si>
  <si>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</si>
  <si>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</si>
  <si>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</si>
  <si>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</si>
  <si>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</si>
  <si>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</si>
  <si>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</si>
  <si>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</si>
  <si>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</si>
  <si>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</si>
  <si>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</si>
  <si>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</si>
  <si>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</si>
  <si>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</si>
  <si>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</si>
  <si>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</si>
  <si>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</si>
  <si>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</si>
  <si>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</si>
  <si>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</si>
  <si>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</si>
  <si>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</si>
  <si>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</si>
  <si>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</si>
  <si>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</si>
  <si>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</si>
  <si>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</si>
  <si>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</si>
  <si>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</si>
  <si>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</si>
  <si>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</si>
  <si>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</si>
  <si>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</si>
  <si>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</si>
  <si>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</si>
  <si>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</si>
  <si>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</si>
  <si>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</si>
  <si>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</si>
  <si>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</si>
  <si>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</si>
  <si>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</si>
  <si>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</si>
  <si>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</si>
  <si>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</si>
  <si>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</si>
  <si>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</si>
  <si>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</si>
  <si>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</si>
  <si>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</si>
  <si>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</si>
  <si>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</si>
  <si>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</si>
  <si>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</si>
  <si>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</si>
  <si>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</si>
  <si>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</si>
  <si>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</si>
  <si>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</si>
  <si>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</si>
  <si>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</si>
  <si>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</si>
  <si>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</si>
  <si>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</si>
  <si>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</si>
  <si>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</si>
  <si>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</si>
  <si>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</si>
  <si>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</si>
  <si>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</si>
  <si>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</si>
  <si>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</si>
  <si>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</si>
  <si>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</si>
  <si>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</si>
  <si>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</si>
  <si>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</si>
  <si>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</si>
  <si>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</si>
  <si>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</si>
  <si>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</si>
  <si>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</si>
  <si>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</si>
  <si>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</si>
  <si>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</si>
  <si>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</si>
  <si>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</si>
  <si>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</si>
  <si>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</si>
  <si>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</si>
  <si>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</si>
  <si>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</si>
  <si>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</si>
  <si>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</si>
  <si>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</si>
  <si>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</si>
  <si>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</si>
  <si>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</si>
  <si>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</si>
  <si>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</si>
  <si>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</si>
  <si>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</si>
  <si>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</si>
  <si>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</si>
  <si>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</si>
  <si>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</si>
  <si>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</si>
  <si>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</si>
  <si>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</si>
  <si>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</si>
  <si>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</si>
  <si>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</si>
  <si>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</si>
  <si>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</si>
  <si>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</si>
  <si>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</si>
  <si>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</si>
  <si>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</si>
  <si>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</si>
  <si>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</si>
  <si>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</si>
  <si>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</si>
  <si>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</si>
  <si>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</si>
  <si>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</si>
  <si>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</si>
  <si>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</si>
  <si>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</si>
  <si>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</si>
  <si>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</si>
  <si>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</si>
  <si>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</si>
  <si>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</si>
  <si>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</si>
  <si>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</si>
  <si>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</si>
  <si>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</si>
  <si>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</si>
  <si>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</si>
  <si>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</si>
  <si>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</si>
  <si>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</si>
  <si>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</si>
  <si>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</si>
  <si>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</si>
  <si>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</si>
  <si>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</si>
  <si>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</si>
  <si>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</si>
  <si>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</si>
  <si>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</si>
  <si>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</si>
  <si>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</si>
  <si>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</si>
  <si>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</si>
  <si>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</si>
  <si>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</si>
  <si>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</si>
  <si>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</si>
  <si>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</si>
  <si>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</si>
  <si>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</si>
  <si>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</si>
  <si>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</si>
  <si>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</si>
  <si>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</si>
  <si>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</si>
  <si>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</si>
  <si>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</si>
  <si>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</si>
  <si>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</si>
  <si>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</si>
  <si>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</si>
  <si>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</si>
  <si>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</si>
  <si>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</si>
  <si>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</si>
  <si>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</si>
  <si>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</si>
  <si>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</si>
  <si>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</si>
  <si>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</si>
  <si>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</si>
  <si>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</si>
  <si>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</si>
  <si>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</si>
  <si>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</si>
  <si>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</si>
  <si>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</si>
  <si>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</si>
  <si>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</si>
  <si>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</si>
  <si>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</si>
  <si>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</si>
  <si>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</si>
  <si>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</si>
  <si>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</si>
  <si>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</si>
  <si>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</si>
  <si>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</si>
  <si>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</si>
  <si>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</si>
  <si>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</si>
  <si>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</si>
  <si>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</si>
  <si>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</si>
  <si>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</si>
  <si>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</si>
  <si>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</si>
  <si>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</si>
  <si>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</si>
  <si>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</si>
  <si>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</si>
  <si>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</si>
  <si>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</si>
  <si>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</si>
  <si>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</si>
  <si>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</si>
  <si>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</si>
  <si>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</si>
  <si>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</si>
  <si>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</si>
  <si>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</si>
  <si>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</si>
  <si>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</si>
  <si>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</si>
  <si>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</si>
  <si>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</si>
  <si>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</si>
  <si>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</si>
  <si>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</si>
  <si>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</si>
  <si>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</si>
  <si>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</si>
  <si>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</si>
  <si>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</si>
  <si>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</si>
  <si>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</si>
  <si>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</si>
  <si>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</si>
  <si>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</si>
  <si>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</si>
  <si>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</si>
  <si>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</si>
  <si>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</si>
  <si>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</si>
  <si>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</si>
  <si>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</si>
  <si>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</si>
  <si>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</si>
  <si>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</si>
  <si>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</si>
  <si>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</si>
  <si>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</si>
  <si>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</si>
  <si>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</si>
  <si>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</si>
  <si>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</si>
  <si>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</si>
  <si>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</si>
  <si>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</si>
  <si>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</si>
  <si>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</si>
  <si>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</si>
  <si>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</si>
  <si>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</si>
  <si>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</si>
  <si>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</si>
  <si>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</si>
  <si>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</si>
  <si>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</si>
  <si>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</si>
  <si>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</si>
  <si>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</si>
  <si>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</si>
  <si>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</si>
  <si>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</si>
  <si>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</si>
  <si>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</si>
  <si>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</si>
  <si>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</si>
  <si>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</si>
  <si>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</si>
  <si>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</si>
  <si>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</si>
  <si>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</si>
  <si>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</si>
  <si>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</si>
  <si>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</si>
  <si>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</si>
  <si>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</si>
  <si>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</si>
  <si>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</si>
  <si>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</si>
  <si>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</si>
  <si>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</si>
  <si>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</si>
  <si>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</si>
  <si>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</si>
  <si>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</si>
  <si>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</si>
  <si>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</si>
  <si>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</si>
  <si>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</si>
  <si>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</si>
  <si>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</si>
  <si>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</si>
  <si>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</si>
  <si>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</si>
  <si>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</si>
  <si>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</si>
  <si>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</si>
  <si>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</si>
  <si>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</si>
  <si>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</si>
  <si>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</si>
  <si>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</si>
  <si>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</si>
  <si>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</si>
  <si>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</si>
  <si>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</si>
  <si>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</si>
  <si>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</si>
  <si>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</si>
  <si>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</si>
  <si>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</si>
  <si>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</si>
  <si>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</si>
  <si>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</si>
  <si>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</si>
  <si>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</si>
  <si>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</si>
  <si>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</si>
  <si>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</si>
  <si>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</si>
  <si>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</si>
  <si>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</si>
  <si>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</si>
  <si>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</si>
  <si>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</si>
  <si>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</si>
  <si>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</si>
  <si>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</si>
  <si>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</si>
  <si>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</si>
  <si>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</si>
  <si>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</si>
  <si>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</si>
  <si>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</si>
  <si>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</si>
  <si>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</si>
  <si>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</si>
  <si>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</si>
  <si>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</si>
  <si>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</si>
  <si>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</si>
  <si>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</si>
  <si>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</si>
  <si>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</si>
  <si>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</si>
  <si>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</si>
  <si>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</si>
  <si>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</si>
  <si>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</si>
  <si>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</si>
  <si>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</si>
  <si>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</si>
  <si>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</si>
  <si>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</si>
  <si>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</si>
  <si>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</si>
  <si>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</si>
  <si>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</si>
  <si>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</si>
  <si>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</si>
  <si>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</si>
  <si>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</si>
  <si>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</si>
  <si>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</si>
  <si>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</si>
  <si>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</si>
  <si>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</si>
  <si>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</si>
  <si>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</si>
  <si>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</si>
  <si>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</si>
  <si>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</si>
  <si>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</si>
  <si>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</si>
  <si>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</si>
  <si>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</si>
  <si>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</si>
  <si>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</si>
  <si>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</si>
  <si>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</si>
  <si>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</si>
  <si>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</si>
  <si>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</si>
  <si>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</si>
  <si>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</si>
  <si>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</si>
  <si>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</si>
  <si>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</si>
  <si>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</si>
  <si>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</si>
  <si>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</si>
  <si>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</si>
  <si>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</si>
  <si>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</si>
  <si>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</si>
  <si>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</si>
  <si>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</si>
  <si>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</si>
  <si>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</si>
  <si>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</si>
  <si>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</si>
  <si>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</si>
  <si>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</si>
  <si>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</si>
  <si>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</si>
  <si>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</si>
  <si>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</si>
  <si>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</si>
  <si>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</si>
  <si>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</si>
  <si>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</si>
  <si>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</si>
  <si>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</si>
  <si>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</si>
  <si>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</si>
  <si>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</si>
  <si>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</si>
  <si>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</si>
  <si>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</si>
  <si>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</si>
  <si>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</si>
  <si>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</si>
  <si>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</si>
  <si>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</si>
  <si>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</si>
  <si>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</si>
  <si>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</si>
  <si>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</si>
  <si>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</si>
  <si>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</si>
  <si>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</si>
  <si>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</si>
  <si>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</si>
  <si>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</si>
  <si>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</si>
  <si>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</si>
  <si>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</si>
  <si>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</si>
  <si>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</si>
  <si>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</si>
  <si>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</si>
  <si>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</si>
  <si>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</si>
  <si>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</si>
  <si>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</si>
  <si>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</si>
  <si>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</si>
  <si>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</si>
  <si>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</si>
  <si>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</si>
  <si>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</si>
  <si>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</si>
  <si>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</si>
  <si>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</si>
  <si>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</si>
  <si>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</si>
  <si>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</si>
  <si>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</si>
  <si>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</si>
  <si>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</si>
  <si>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</si>
  <si>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</si>
  <si>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</si>
  <si>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</si>
  <si>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</si>
  <si>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</si>
  <si>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</si>
  <si>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</si>
  <si>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</si>
  <si>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</si>
  <si>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</si>
  <si>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</si>
  <si>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</si>
  <si>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</si>
  <si>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</si>
  <si>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</si>
  <si>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</si>
  <si>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</si>
  <si>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</si>
  <si>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</si>
  <si>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</si>
  <si>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</si>
  <si>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</si>
  <si>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</si>
  <si>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</si>
  <si>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</si>
  <si>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</si>
  <si>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</si>
  <si>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</si>
  <si>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</si>
  <si>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</si>
  <si>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</si>
  <si>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</si>
  <si>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</si>
  <si>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</si>
  <si>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</si>
  <si>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</si>
  <si>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</si>
  <si>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</si>
  <si>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</si>
  <si>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</si>
  <si>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</si>
  <si>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</si>
  <si>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</si>
  <si>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</si>
  <si>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</si>
  <si>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</si>
  <si>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</si>
  <si>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</si>
  <si>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</si>
  <si>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</si>
  <si>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</si>
  <si>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</si>
  <si>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</si>
  <si>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</si>
  <si>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</si>
  <si>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</si>
  <si>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</si>
  <si>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</si>
  <si>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</si>
  <si>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</si>
  <si>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</si>
  <si>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</si>
  <si>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</si>
  <si>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</si>
  <si>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</si>
  <si>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</si>
  <si>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</si>
  <si>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</si>
  <si>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</si>
  <si>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</si>
  <si>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</si>
  <si>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</si>
  <si>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</si>
  <si>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</si>
  <si>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</si>
  <si>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</si>
  <si>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</si>
  <si>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</si>
  <si>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</si>
  <si>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</si>
  <si>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</si>
  <si>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</si>
  <si>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</si>
  <si>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</si>
  <si>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</si>
  <si>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</si>
  <si>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</si>
  <si>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</si>
  <si>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</si>
  <si>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</si>
  <si>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</si>
  <si>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</si>
  <si>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</si>
  <si>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</si>
  <si>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</si>
  <si>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</si>
  <si>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</si>
  <si>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</si>
  <si>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</si>
  <si>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</si>
  <si>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</si>
  <si>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</si>
  <si>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</si>
  <si>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</si>
  <si>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</si>
  <si>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</si>
  <si>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</si>
  <si>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</si>
  <si>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</si>
  <si>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</si>
  <si>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</si>
  <si>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</si>
  <si>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</si>
  <si>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</si>
  <si>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</si>
  <si>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</si>
  <si>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</si>
  <si>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</si>
  <si>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</si>
  <si>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</si>
  <si>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</si>
  <si>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</si>
  <si>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</si>
  <si>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</si>
  <si>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</si>
  <si>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</si>
  <si>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</si>
  <si>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</si>
  <si>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</si>
  <si>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</si>
  <si>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</si>
  <si>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</si>
  <si>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</si>
  <si>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</si>
  <si>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</si>
  <si>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</si>
  <si>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</si>
  <si>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</si>
  <si>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</si>
  <si>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</si>
  <si>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</si>
  <si>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</si>
  <si>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</si>
  <si>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</si>
  <si>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</si>
  <si>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</si>
  <si>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</si>
  <si>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</si>
  <si>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</si>
  <si>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</si>
  <si>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</si>
  <si>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</si>
  <si>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</si>
  <si>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</si>
  <si>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</si>
  <si>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</si>
  <si>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</si>
  <si>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</si>
  <si>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</si>
  <si>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</si>
  <si>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</si>
  <si>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</si>
  <si>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</si>
  <si>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</si>
  <si>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</si>
  <si>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</si>
  <si>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</si>
  <si>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</si>
  <si>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</si>
  <si>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</si>
  <si>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</si>
  <si>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</si>
  <si>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</si>
  <si>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</si>
  <si>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</si>
  <si>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</si>
  <si>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</si>
  <si>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</si>
  <si>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</si>
  <si>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</si>
  <si>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</si>
  <si>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</si>
  <si>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</si>
  <si>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</si>
  <si>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</si>
  <si>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</si>
  <si>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</si>
  <si>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</si>
  <si>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</si>
  <si>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</si>
  <si>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</si>
  <si>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</si>
  <si>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</si>
  <si>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</si>
  <si>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</si>
  <si>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</si>
  <si>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</si>
  <si>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</si>
  <si>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</si>
  <si>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</si>
  <si>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</si>
  <si>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</si>
  <si>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</si>
  <si>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</si>
  <si>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</si>
  <si>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</si>
  <si>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</si>
  <si>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</si>
  <si>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</si>
  <si>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</si>
  <si>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</si>
  <si>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</si>
  <si>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</si>
  <si>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</si>
  <si>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</si>
  <si>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</si>
  <si>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</si>
  <si>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</si>
  <si>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</si>
  <si>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</si>
  <si>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</si>
  <si>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</si>
  <si>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</si>
  <si>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</si>
  <si>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</si>
  <si>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</si>
  <si>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</si>
  <si>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</si>
  <si>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</si>
  <si>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</si>
  <si>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</si>
  <si>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</si>
  <si>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</si>
  <si>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</si>
  <si>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</si>
  <si>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</si>
  <si>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</si>
  <si>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</si>
  <si>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</si>
  <si>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</si>
  <si>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</si>
  <si>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</si>
  <si>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</si>
  <si>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</si>
  <si>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</si>
  <si>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</si>
  <si>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</si>
  <si>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</si>
  <si>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</si>
  <si>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</si>
  <si>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</si>
  <si>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</si>
  <si>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</si>
  <si>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</si>
  <si>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</si>
  <si>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</si>
  <si>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</si>
  <si>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</si>
  <si>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</si>
  <si>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</si>
  <si>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</si>
  <si>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</si>
  <si>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</si>
  <si>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</si>
  <si>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</si>
  <si>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</si>
  <si>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</si>
  <si>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</si>
  <si>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</si>
  <si>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</si>
  <si>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</si>
  <si>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</si>
  <si>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</si>
  <si>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</si>
  <si>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</si>
  <si>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</si>
  <si>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</si>
  <si>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</si>
  <si>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</si>
  <si>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</si>
  <si>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</si>
  <si>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</si>
  <si>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</si>
  <si>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</si>
  <si>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</si>
  <si>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</si>
  <si>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</si>
  <si>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</si>
  <si>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</si>
  <si>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</si>
  <si>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</si>
  <si>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</si>
  <si>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</si>
  <si>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</si>
  <si>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</si>
  <si>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</si>
  <si>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</si>
  <si>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</si>
  <si>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</si>
  <si>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</si>
  <si>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</si>
  <si>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</si>
  <si>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</si>
  <si>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</si>
  <si>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</si>
  <si>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</si>
  <si>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</si>
  <si>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</si>
  <si>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</si>
  <si>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</si>
  <si>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</si>
  <si>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</si>
  <si>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</si>
  <si>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</si>
  <si>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</si>
  <si>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</si>
  <si>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</si>
  <si>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</si>
  <si>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</si>
  <si>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</si>
  <si>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</si>
  <si>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</si>
  <si>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</si>
  <si>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</si>
  <si>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</si>
  <si>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</si>
  <si>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</si>
  <si>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</si>
  <si>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</si>
  <si>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</si>
  <si>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</si>
  <si>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</si>
  <si>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</si>
  <si>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</si>
  <si>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</si>
  <si>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</si>
  <si>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</si>
  <si>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</si>
  <si>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</si>
  <si>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</si>
  <si>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</si>
  <si>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</si>
  <si>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</si>
  <si>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</si>
  <si>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</si>
  <si>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</si>
  <si>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</si>
  <si>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</si>
  <si>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</si>
  <si>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</si>
  <si>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</si>
  <si>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</si>
  <si>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</si>
  <si>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</si>
  <si>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</si>
  <si>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</si>
  <si>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</si>
  <si>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</si>
  <si>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</si>
  <si>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</si>
  <si>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</si>
  <si>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</si>
  <si>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</si>
  <si>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</si>
  <si>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</si>
  <si>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</si>
  <si>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</si>
  <si>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</si>
  <si>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</si>
  <si>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</si>
  <si>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</si>
  <si>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</si>
  <si>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</si>
  <si>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</si>
  <si>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</si>
  <si>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</si>
  <si>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</si>
  <si>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</si>
  <si>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</si>
  <si>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</si>
  <si>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</si>
  <si>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</si>
  <si>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</si>
  <si>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</si>
  <si>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</si>
  <si>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</si>
  <si>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</si>
  <si>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</si>
  <si>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</si>
  <si>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</si>
  <si>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</si>
  <si>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</si>
  <si>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</si>
  <si>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</si>
  <si>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</si>
  <si>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</si>
  <si>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</si>
  <si>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</si>
  <si>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</si>
  <si>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</si>
  <si>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</si>
  <si>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</si>
  <si>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</si>
  <si>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</si>
  <si>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</si>
  <si>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</si>
  <si>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</si>
  <si>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</si>
  <si>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</si>
  <si>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</si>
  <si>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</si>
  <si>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</si>
  <si>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</si>
  <si>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</si>
  <si>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</si>
  <si>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</si>
  <si>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</si>
  <si>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</si>
  <si>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</si>
  <si>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</si>
  <si>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</si>
  <si>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</si>
  <si>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</si>
  <si>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</si>
  <si>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</si>
  <si>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</si>
  <si>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</si>
  <si>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</si>
  <si>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</si>
  <si>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</si>
  <si>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</si>
  <si>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</si>
  <si>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</si>
  <si>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</si>
  <si>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</si>
  <si>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</si>
  <si>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</si>
  <si>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</si>
  <si>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</si>
  <si>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</si>
  <si>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</si>
  <si>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</si>
  <si>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</si>
  <si>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</si>
  <si>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</si>
  <si>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</si>
  <si>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</si>
  <si>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</si>
  <si>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</si>
  <si>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</si>
  <si>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</si>
  <si>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</si>
  <si>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</si>
  <si>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</si>
  <si>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</si>
  <si>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</si>
  <si>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</si>
  <si>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</si>
  <si>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</si>
  <si>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</si>
  <si>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</si>
  <si>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</si>
  <si>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</si>
  <si>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</si>
  <si>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</si>
  <si>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</si>
  <si>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</si>
  <si>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</si>
  <si>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</si>
  <si>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</si>
  <si>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</si>
  <si>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</si>
  <si>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</si>
  <si>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</si>
  <si>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</si>
  <si>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</si>
  <si>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</si>
  <si>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</si>
  <si>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</si>
  <si>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</si>
  <si>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</si>
  <si>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</si>
  <si>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</si>
  <si>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</si>
  <si>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</si>
  <si>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</si>
  <si>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</si>
  <si>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</si>
  <si>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</si>
  <si>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</si>
  <si>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</si>
  <si>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</si>
  <si>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</si>
  <si>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</si>
  <si>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</si>
  <si>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</si>
  <si>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</si>
  <si>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</si>
  <si>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</si>
  <si>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</si>
  <si>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</si>
  <si>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</si>
  <si>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</si>
  <si>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</si>
  <si>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</si>
  <si>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</si>
  <si>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</si>
  <si>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</si>
  <si>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</si>
  <si>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</si>
  <si>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</si>
  <si>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</si>
  <si>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</si>
  <si>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</si>
  <si>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</si>
  <si>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</si>
  <si>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</si>
  <si>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</si>
  <si>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</si>
  <si>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</si>
  <si>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</si>
  <si>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</si>
  <si>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</si>
  <si>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</si>
  <si>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</si>
  <si>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</si>
  <si>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</si>
  <si>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</si>
  <si>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</si>
  <si>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</si>
  <si>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</si>
  <si>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</si>
  <si>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</si>
  <si>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</si>
  <si>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</si>
  <si>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</si>
  <si>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</si>
  <si>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</si>
  <si>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</si>
  <si>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</si>
  <si>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</si>
  <si>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</si>
  <si>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</si>
  <si>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</si>
  <si>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</si>
  <si>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</si>
  <si>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</si>
  <si>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</si>
  <si>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</si>
  <si>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</si>
  <si>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</si>
  <si>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</si>
  <si>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</si>
  <si>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</si>
  <si>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</si>
  <si>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</si>
  <si>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</si>
  <si>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</si>
  <si>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</si>
  <si>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</si>
  <si>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</si>
  <si>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</si>
  <si>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</si>
  <si>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</si>
  <si>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</si>
  <si>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</si>
  <si>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</si>
  <si>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</si>
  <si>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</si>
  <si>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</si>
  <si>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</si>
  <si>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</si>
  <si>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</si>
  <si>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</si>
  <si>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</si>
  <si>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</si>
  <si>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</si>
  <si>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</si>
  <si>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</si>
  <si>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</si>
  <si>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</si>
  <si>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</si>
  <si>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</si>
  <si>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</si>
  <si>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</si>
  <si>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</si>
  <si>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</si>
  <si>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</si>
  <si>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</si>
  <si>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</si>
  <si>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</si>
  <si>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</si>
  <si>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</si>
  <si>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</si>
  <si>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</si>
  <si>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</si>
  <si>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</si>
  <si>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</si>
  <si>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</si>
  <si>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</si>
  <si>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</si>
  <si>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</si>
  <si>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</si>
  <si>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</si>
  <si>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</si>
  <si>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</si>
  <si>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</si>
  <si>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</si>
  <si>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</si>
  <si>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</si>
  <si>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</si>
  <si>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</si>
  <si>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</si>
  <si>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</si>
  <si>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</si>
  <si>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</si>
  <si>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</si>
  <si>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</si>
  <si>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</si>
  <si>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</si>
  <si>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</si>
  <si>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</si>
  <si>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</si>
  <si>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</si>
  <si>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</si>
  <si>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</si>
  <si>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</si>
  <si>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</si>
  <si>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</si>
  <si>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</si>
  <si>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</si>
  <si>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</si>
  <si>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</si>
  <si>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</si>
  <si>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</si>
  <si>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</si>
  <si>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</si>
  <si>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</si>
  <si>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</si>
  <si>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</si>
  <si>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</si>
  <si>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</si>
  <si>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</si>
  <si>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</si>
  <si>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</si>
  <si>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</si>
  <si>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</si>
  <si>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</si>
  <si>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</si>
  <si>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</si>
  <si>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</si>
  <si>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</si>
  <si>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</si>
  <si>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</si>
  <si>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</si>
  <si>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</si>
  <si>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</si>
  <si>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</si>
  <si>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</si>
  <si>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</si>
  <si>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</si>
  <si>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</si>
  <si>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</si>
  <si>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</si>
  <si>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</si>
  <si>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</si>
  <si>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</si>
  <si>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</si>
  <si>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</si>
  <si>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</si>
  <si>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</si>
  <si>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</si>
  <si>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</si>
  <si>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</si>
  <si>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</si>
  <si>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</si>
  <si>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</si>
  <si>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</si>
  <si>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</si>
  <si>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</si>
  <si>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</si>
  <si>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</si>
  <si>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</si>
  <si>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</si>
  <si>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</si>
  <si>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</si>
  <si>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</si>
  <si>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</si>
  <si>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</si>
  <si>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</si>
  <si>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</si>
  <si>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</si>
  <si>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</si>
  <si>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</si>
  <si>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</si>
  <si>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</si>
  <si>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</si>
  <si>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</si>
  <si>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</si>
  <si>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</si>
  <si>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</si>
  <si>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</si>
  <si>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</si>
  <si>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</si>
  <si>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</si>
  <si>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</si>
  <si>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</si>
  <si>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</si>
  <si>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</si>
  <si>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</si>
  <si>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</si>
  <si>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</si>
  <si>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</si>
  <si>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</si>
  <si>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</si>
  <si>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</si>
  <si>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</si>
  <si>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</si>
  <si>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</si>
  <si>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</si>
  <si>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</si>
  <si>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</si>
  <si>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</si>
  <si>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</si>
  <si>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</si>
  <si>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</si>
  <si>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</si>
  <si>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</si>
  <si>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</si>
  <si>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</si>
  <si>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</si>
  <si>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</si>
  <si>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</si>
  <si>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</si>
  <si>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</si>
  <si>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</si>
  <si>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</si>
  <si>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</si>
  <si>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</si>
  <si>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</si>
  <si>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</si>
  <si>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</si>
  <si>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</si>
  <si>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</si>
  <si>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</si>
  <si>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</si>
  <si>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</si>
  <si>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</si>
  <si>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</si>
  <si>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</si>
  <si>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</si>
  <si>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</si>
  <si>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</si>
  <si>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</si>
  <si>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</si>
  <si>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</si>
  <si>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</si>
  <si>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</si>
  <si>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</si>
  <si>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</si>
  <si>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</si>
  <si>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</si>
  <si>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</si>
  <si>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</si>
  <si>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</si>
  <si>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</si>
  <si>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</si>
  <si>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</si>
  <si>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</si>
  <si>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</si>
  <si>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</si>
  <si>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</si>
  <si>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</si>
  <si>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</si>
  <si>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</si>
  <si>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</si>
  <si>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</si>
  <si>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</si>
  <si>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</si>
  <si>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</si>
  <si>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</si>
  <si>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</si>
  <si>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</si>
  <si>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</si>
  <si>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</si>
  <si>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</si>
  <si>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</si>
  <si>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</si>
  <si>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</si>
  <si>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</si>
  <si>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</si>
  <si>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</si>
  <si>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</si>
  <si>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</si>
  <si>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</si>
  <si>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</si>
  <si>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</si>
  <si>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</si>
  <si>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</si>
  <si>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</si>
  <si>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</si>
  <si>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</si>
  <si>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</si>
  <si>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</si>
  <si>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</si>
  <si>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</si>
  <si>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</si>
  <si>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</si>
  <si>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</si>
  <si>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</si>
  <si>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</si>
  <si>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</si>
  <si>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</si>
  <si>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</si>
  <si>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</si>
  <si>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</si>
  <si>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</si>
  <si>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</si>
  <si>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</si>
  <si>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</si>
  <si>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</si>
  <si>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</si>
  <si>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</si>
  <si>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</si>
  <si>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</si>
  <si>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</si>
  <si>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</si>
  <si>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</si>
  <si>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</si>
  <si>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</si>
  <si>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</si>
  <si>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</si>
  <si>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</si>
  <si>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</si>
  <si>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</si>
  <si>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</si>
  <si>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</si>
  <si>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</si>
  <si>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</si>
  <si>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</si>
  <si>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</si>
  <si>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</si>
  <si>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</si>
  <si>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</si>
  <si>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</si>
  <si>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</si>
  <si>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</si>
  <si>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</si>
  <si>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</si>
  <si>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</si>
  <si>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</si>
  <si>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</si>
  <si>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</si>
  <si>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</si>
  <si>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</si>
  <si>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</si>
  <si>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</si>
  <si>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</si>
  <si>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</si>
  <si>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</si>
  <si>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</si>
  <si>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</si>
  <si>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</si>
  <si>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</si>
  <si>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</si>
  <si>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</si>
  <si>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</si>
  <si>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</si>
  <si>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</si>
  <si>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</si>
  <si>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</si>
  <si>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</si>
  <si>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</si>
  <si>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</si>
  <si>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</si>
  <si>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</si>
  <si>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</si>
  <si>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</si>
  <si>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</si>
  <si>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</si>
  <si>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</si>
  <si>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</si>
  <si>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</si>
  <si>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</si>
  <si>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</si>
  <si>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</si>
  <si>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</si>
  <si>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</si>
  <si>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</si>
  <si>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</si>
  <si>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</si>
  <si>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</si>
  <si>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</si>
  <si>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</si>
  <si>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</si>
  <si>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</si>
  <si>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</si>
  <si>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</si>
  <si>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</si>
  <si>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</si>
  <si>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</si>
  <si>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</si>
  <si>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</si>
  <si>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</si>
  <si>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</si>
  <si>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</si>
  <si>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</si>
  <si>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</si>
  <si>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</si>
  <si>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</si>
  <si>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</si>
  <si>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</si>
  <si>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</si>
  <si>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</si>
  <si>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</si>
  <si>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</si>
  <si>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</si>
  <si>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</si>
  <si>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</si>
  <si>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</si>
  <si>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</si>
  <si>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</si>
  <si>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</si>
  <si>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</si>
  <si>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</si>
  <si>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</si>
  <si>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</si>
  <si>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</si>
  <si>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</si>
  <si>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</si>
  <si>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</si>
  <si>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</si>
  <si>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</si>
  <si>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</si>
  <si>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</si>
  <si>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</si>
  <si>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</si>
  <si>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</si>
  <si>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</si>
  <si>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</si>
  <si>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</si>
  <si>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</si>
  <si>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</si>
  <si>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</si>
  <si>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</si>
  <si>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</si>
  <si>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</si>
  <si>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</si>
  <si>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</si>
  <si>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</si>
  <si>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</si>
  <si>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</si>
  <si>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</si>
  <si>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</si>
  <si>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</si>
  <si>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</si>
  <si>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</si>
  <si>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</si>
  <si>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</si>
  <si>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</si>
  <si>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</si>
  <si>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</si>
  <si>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</si>
  <si>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</si>
  <si>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</si>
  <si>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</si>
  <si>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</si>
  <si>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</si>
  <si>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</si>
  <si>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</si>
  <si>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</si>
  <si>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</si>
  <si>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</si>
  <si>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</si>
  <si>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</si>
  <si>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</si>
  <si>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</si>
  <si>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</si>
  <si>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</si>
  <si>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</si>
  <si>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</si>
  <si>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</si>
  <si>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</si>
  <si>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</si>
  <si>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</si>
  <si>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</si>
  <si>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</si>
  <si>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</si>
  <si>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</si>
  <si>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</si>
  <si>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</si>
  <si>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</si>
  <si>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</si>
  <si>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</si>
  <si>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</si>
  <si>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</si>
  <si>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</si>
  <si>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</si>
  <si>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</si>
  <si>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</si>
  <si>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</si>
  <si>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</si>
  <si>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</si>
  <si>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</si>
  <si>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</si>
  <si>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</si>
  <si>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</si>
  <si>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</si>
  <si>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</si>
  <si>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</si>
  <si>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</si>
  <si>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</si>
  <si>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</si>
  <si>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</si>
  <si>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</si>
  <si>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</si>
  <si>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</si>
  <si>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</si>
  <si>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</si>
  <si>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</si>
  <si>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</si>
  <si>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</si>
  <si>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</si>
  <si>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</si>
  <si>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</si>
  <si>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</si>
  <si>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</si>
  <si>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</si>
  <si>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</si>
  <si>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</si>
  <si>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</si>
  <si>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</si>
  <si>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</si>
  <si>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</si>
  <si>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</si>
  <si>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</si>
  <si>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</si>
  <si>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</si>
  <si>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</si>
  <si>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</si>
  <si>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</si>
  <si>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</si>
  <si>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</si>
  <si>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</si>
  <si>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</si>
  <si>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</si>
  <si>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</si>
  <si>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</si>
  <si>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</si>
  <si>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</si>
  <si>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</si>
  <si>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</si>
  <si>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</si>
  <si>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</si>
  <si>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</si>
  <si>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</si>
  <si>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</si>
  <si>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</si>
  <si>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</si>
  <si>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</si>
  <si>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</si>
  <si>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</si>
  <si>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</si>
  <si>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</si>
  <si>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</si>
  <si>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</si>
  <si>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</si>
  <si>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</si>
  <si>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</si>
  <si>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</si>
  <si>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</si>
  <si>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</si>
  <si>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</si>
  <si>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</si>
  <si>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</si>
  <si>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</si>
  <si>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</si>
  <si>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</si>
  <si>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</si>
  <si>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</si>
  <si>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</si>
  <si>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</si>
  <si>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</si>
  <si>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</si>
  <si>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</si>
  <si>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</si>
  <si>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</si>
  <si>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</si>
  <si>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</si>
  <si>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</si>
  <si>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</si>
  <si>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</si>
  <si>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</si>
  <si>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</si>
  <si>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</si>
  <si>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</si>
  <si>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</si>
  <si>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</si>
  <si>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</si>
  <si>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</si>
  <si>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</si>
  <si>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</si>
  <si>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</si>
  <si>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</si>
  <si>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</si>
  <si>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</si>
  <si>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</si>
  <si>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</si>
  <si>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</si>
  <si>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</si>
  <si>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</si>
  <si>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</si>
  <si>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</si>
  <si>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</si>
  <si>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</si>
  <si>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</si>
  <si>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</si>
  <si>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</si>
  <si>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</si>
  <si>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</si>
  <si>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</si>
  <si>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</si>
  <si>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</si>
  <si>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</si>
  <si>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</si>
  <si>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</si>
  <si>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</si>
  <si>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</si>
  <si>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</si>
  <si>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</si>
  <si>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</si>
  <si>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</si>
  <si>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</si>
  <si>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</si>
  <si>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</si>
  <si>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</si>
  <si>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</si>
  <si>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</si>
  <si>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</si>
  <si>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</si>
  <si>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</si>
  <si>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</si>
  <si>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</si>
  <si>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</si>
  <si>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</si>
  <si>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</si>
  <si>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</si>
  <si>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</si>
  <si>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</si>
  <si>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</si>
  <si>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</si>
  <si>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</si>
  <si>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</si>
  <si>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</si>
  <si>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</si>
  <si>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</si>
  <si>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</si>
  <si>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</si>
  <si>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</si>
  <si>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</si>
  <si>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</si>
  <si>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</si>
  <si>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</si>
  <si>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</si>
  <si>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</si>
  <si>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</si>
  <si>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</si>
  <si>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</si>
  <si>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</si>
  <si>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</si>
  <si>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</si>
  <si>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</si>
  <si>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</si>
  <si>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</si>
  <si>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</si>
  <si>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</si>
  <si>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</si>
  <si>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</si>
  <si>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</si>
  <si>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</si>
  <si>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</si>
  <si>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</si>
  <si>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</si>
  <si>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</si>
  <si>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</si>
  <si>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</si>
  <si>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</si>
  <si>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</si>
  <si>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</si>
  <si>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</si>
  <si>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</si>
  <si>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</si>
  <si>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</si>
  <si>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</si>
  <si>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</si>
  <si>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</si>
  <si>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</si>
  <si>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</si>
  <si>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</si>
  <si>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</si>
  <si>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</si>
  <si>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</si>
  <si>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</si>
  <si>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</si>
  <si>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</si>
  <si>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</si>
  <si>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</si>
  <si>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</si>
  <si>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</si>
  <si>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</si>
  <si>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</si>
  <si>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</si>
  <si>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</si>
  <si>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</si>
  <si>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</si>
  <si>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</si>
  <si>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</si>
  <si>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</si>
  <si>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</si>
  <si>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</si>
  <si>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</si>
  <si>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</si>
  <si>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</si>
  <si>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</si>
  <si>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</si>
  <si>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</si>
  <si>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</si>
  <si>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</si>
  <si>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</si>
  <si>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</si>
  <si>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</si>
  <si>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</si>
  <si>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</si>
  <si>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</si>
  <si>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</si>
  <si>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</si>
  <si>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</si>
  <si>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</si>
  <si>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</si>
  <si>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</si>
  <si>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</si>
  <si>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</si>
  <si>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</si>
  <si>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</si>
  <si>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</si>
  <si>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</si>
  <si>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</si>
  <si>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</si>
  <si>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</si>
  <si>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</si>
  <si>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</si>
  <si>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</si>
  <si>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</si>
  <si>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</si>
  <si>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</si>
  <si>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</si>
  <si>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</si>
  <si>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</si>
  <si>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</si>
  <si>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</si>
  <si>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</si>
  <si>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</si>
  <si>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</si>
  <si>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</si>
  <si>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</si>
  <si>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</si>
  <si>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</si>
  <si>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</si>
  <si>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</si>
  <si>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</si>
  <si>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</si>
  <si>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</si>
  <si>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</si>
  <si>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</si>
  <si>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</si>
  <si>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</si>
  <si>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</si>
  <si>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</si>
  <si>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</si>
  <si>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</si>
  <si>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</si>
  <si>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</si>
  <si>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</si>
  <si>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</si>
  <si>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</si>
  <si>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</si>
  <si>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</si>
  <si>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</si>
  <si>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</si>
  <si>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</si>
  <si>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</si>
  <si>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</si>
  <si>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</si>
  <si>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</si>
  <si>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</si>
  <si>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</si>
  <si>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</si>
  <si>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</si>
  <si>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</si>
  <si>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</si>
  <si>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</si>
  <si>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</si>
  <si>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</si>
  <si>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</si>
  <si>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</si>
  <si>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</si>
  <si>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</si>
  <si>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</si>
  <si>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</si>
  <si>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</si>
  <si>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</si>
  <si>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</si>
  <si>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</si>
  <si>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</si>
  <si>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</si>
  <si>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</si>
  <si>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</si>
  <si>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</si>
  <si>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</si>
  <si>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</si>
  <si>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</si>
  <si>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</si>
  <si>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</si>
  <si>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</si>
  <si>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</si>
  <si>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</si>
  <si>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</si>
  <si>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</si>
  <si>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</si>
  <si>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</si>
  <si>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</si>
  <si>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</si>
  <si>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</si>
  <si>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</si>
  <si>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</si>
  <si>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</si>
  <si>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</si>
  <si>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</si>
  <si>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</si>
  <si>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</si>
  <si>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</si>
  <si>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</si>
  <si>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</si>
  <si>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</si>
  <si>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</si>
  <si>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</si>
  <si>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</si>
  <si>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</si>
  <si>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</si>
  <si>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</si>
  <si>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</si>
  <si>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</si>
  <si>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</si>
  <si>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</si>
  <si>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</si>
  <si>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</si>
  <si>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</si>
  <si>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</si>
  <si>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</si>
  <si>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</si>
  <si>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</si>
  <si>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</si>
  <si>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</si>
  <si>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</si>
  <si>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</si>
  <si>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</si>
  <si>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</si>
  <si>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</si>
  <si>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</si>
  <si>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</si>
  <si>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</si>
  <si>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</si>
  <si>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</si>
  <si>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</si>
  <si>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</si>
  <si>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</si>
  <si>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</si>
  <si>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</si>
  <si>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</si>
  <si>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</si>
  <si>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</si>
  <si>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</si>
  <si>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</si>
  <si>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</si>
  <si>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</si>
  <si>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</si>
  <si>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</si>
  <si>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</si>
  <si>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</si>
  <si>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</si>
  <si>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</si>
  <si>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</si>
  <si>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</si>
  <si>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</si>
  <si>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</si>
  <si>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</si>
  <si>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</si>
  <si>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</si>
  <si>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</si>
  <si>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</si>
  <si>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</si>
  <si>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</si>
  <si>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</si>
  <si>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</si>
  <si>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</si>
  <si>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</si>
  <si>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</si>
  <si>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</si>
  <si>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</si>
  <si>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</si>
  <si>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</si>
  <si>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</si>
  <si>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</si>
  <si>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</si>
  <si>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</si>
  <si>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</si>
  <si>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</si>
  <si>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</si>
  <si>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</si>
  <si>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</si>
  <si>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</si>
  <si>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</si>
  <si>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</si>
  <si>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</si>
  <si>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</si>
  <si>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</si>
  <si>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</si>
  <si>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</si>
  <si>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</si>
  <si>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</si>
  <si>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</si>
  <si>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</si>
  <si>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</si>
  <si>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</si>
  <si>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</si>
  <si>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</si>
  <si>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</si>
  <si>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</si>
  <si>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</si>
  <si>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</si>
  <si>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</si>
  <si>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</si>
  <si>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</si>
  <si>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</si>
  <si>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</si>
  <si>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</si>
  <si>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</si>
  <si>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</si>
  <si>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</si>
  <si>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</si>
  <si>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</si>
  <si>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</si>
  <si>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</si>
  <si>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</si>
  <si>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</si>
  <si>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</si>
  <si>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</si>
  <si>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</si>
  <si>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</si>
  <si>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</si>
  <si>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</si>
  <si>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</si>
  <si>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</si>
  <si>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</si>
  <si>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</si>
  <si>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</si>
  <si>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</si>
  <si>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</si>
  <si>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</si>
  <si>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</si>
  <si>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</si>
  <si>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</si>
  <si>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</si>
  <si>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</si>
  <si>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</si>
  <si>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</si>
  <si>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</si>
  <si>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</si>
  <si>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</si>
  <si>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</si>
  <si>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</si>
  <si>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</si>
  <si>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</si>
  <si>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</si>
  <si>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</si>
  <si>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</si>
  <si>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</si>
  <si>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</si>
  <si>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</si>
  <si>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</si>
  <si>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</si>
  <si>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</si>
  <si>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</si>
  <si>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</si>
  <si>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</si>
  <si>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</si>
  <si>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</si>
  <si>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</si>
  <si>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</si>
  <si>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</si>
  <si>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</si>
  <si>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</si>
  <si>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</si>
  <si>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</si>
  <si>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</si>
  <si>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</si>
  <si>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</si>
  <si>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</si>
  <si>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</si>
  <si>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</si>
  <si>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</si>
  <si>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</si>
  <si>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</si>
  <si>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</si>
  <si>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</si>
  <si>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</si>
  <si>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</si>
  <si>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</si>
  <si>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</si>
  <si>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</si>
  <si>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</si>
  <si>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</si>
  <si>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</si>
  <si>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</si>
  <si>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</si>
  <si>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</si>
  <si>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</si>
  <si>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</si>
  <si>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</si>
  <si>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</si>
  <si>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</si>
  <si>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</si>
  <si>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</si>
  <si>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</si>
  <si>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</si>
  <si>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</si>
  <si>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</si>
  <si>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</si>
  <si>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</si>
  <si>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</si>
  <si>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</si>
  <si>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</si>
  <si>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</si>
  <si>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</si>
  <si>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</si>
  <si>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</si>
  <si>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</si>
  <si>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</si>
  <si>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</si>
  <si>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</si>
  <si>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</si>
  <si>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</si>
  <si>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</si>
  <si>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</si>
  <si>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</si>
  <si>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</si>
  <si>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</si>
  <si>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</si>
  <si>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</si>
  <si>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</si>
  <si>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</si>
  <si>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</si>
  <si>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</si>
  <si>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</si>
  <si>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</si>
  <si>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</si>
  <si>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</si>
  <si>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</si>
  <si>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</si>
  <si>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</si>
  <si>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</si>
  <si>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</si>
  <si>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</si>
  <si>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</si>
  <si>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</si>
  <si>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</si>
  <si>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</si>
  <si>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</si>
  <si>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</si>
  <si>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</si>
  <si>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</si>
  <si>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</si>
  <si>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</si>
  <si>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</si>
  <si>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</si>
  <si>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</si>
  <si>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</si>
  <si>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</si>
  <si>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</si>
  <si>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</si>
  <si>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</si>
  <si>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</si>
  <si>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</si>
  <si>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</si>
  <si>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</si>
  <si>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</si>
  <si>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</si>
  <si>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</si>
  <si>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</si>
  <si>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</si>
  <si>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</si>
  <si>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</si>
  <si>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</si>
  <si>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</si>
  <si>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</si>
  <si>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</si>
  <si>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</si>
  <si>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</si>
  <si>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</si>
  <si>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</si>
  <si>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</si>
  <si>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</si>
  <si>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</si>
  <si>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</si>
  <si>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</si>
  <si>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</si>
  <si>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</si>
  <si>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</si>
  <si>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</si>
  <si>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</si>
  <si>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</si>
  <si>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</si>
  <si>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</si>
  <si>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</si>
  <si>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</si>
  <si>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</si>
  <si>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</si>
  <si>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</si>
  <si>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</si>
  <si>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</si>
  <si>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</si>
  <si>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</si>
  <si>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</si>
  <si>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</si>
  <si>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</si>
  <si>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</si>
  <si>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</si>
  <si>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</si>
  <si>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</si>
  <si>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</si>
  <si>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</si>
  <si>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</si>
  <si>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</si>
  <si>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</si>
  <si>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</si>
  <si>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</si>
  <si>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</si>
  <si>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</si>
  <si>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</si>
  <si>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</si>
  <si>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</si>
  <si>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</si>
  <si>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</si>
  <si>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</si>
  <si>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</si>
  <si>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</si>
  <si>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</si>
  <si>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</si>
  <si>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</si>
  <si>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</si>
  <si>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</si>
  <si>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</si>
  <si>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</si>
  <si>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</si>
  <si>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</si>
  <si>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</si>
  <si>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</si>
  <si>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</si>
  <si>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</si>
  <si>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</si>
  <si>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</si>
  <si>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</si>
  <si>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</si>
  <si>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</si>
  <si>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</si>
  <si>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</si>
  <si>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</si>
  <si>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</si>
  <si>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</si>
  <si>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</si>
  <si>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</si>
  <si>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</si>
  <si>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</si>
  <si>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</si>
  <si>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</si>
  <si>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</si>
  <si>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</si>
  <si>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</si>
  <si>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</si>
  <si>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</si>
  <si>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</si>
  <si>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</si>
  <si>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</si>
  <si>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</si>
  <si>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</si>
  <si>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</si>
  <si>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</si>
  <si>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</si>
  <si>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</si>
  <si>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</si>
  <si>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</si>
  <si>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</si>
  <si>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</si>
  <si>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</si>
  <si>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</si>
  <si>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</si>
  <si>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</si>
  <si>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</si>
  <si>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</si>
  <si>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</si>
  <si>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</si>
  <si>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</si>
  <si>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</si>
  <si>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</si>
  <si>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</si>
  <si>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</si>
  <si>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</si>
  <si>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</si>
  <si>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</si>
  <si>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</si>
  <si>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</si>
  <si>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</si>
  <si>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</si>
  <si>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</si>
  <si>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</si>
  <si>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</si>
  <si>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</si>
  <si>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</si>
  <si>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</si>
  <si>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</si>
  <si>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</si>
  <si>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</si>
  <si>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</si>
  <si>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</si>
  <si>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</si>
  <si>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</si>
  <si>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</si>
  <si>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</si>
  <si>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</si>
  <si>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</si>
  <si>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</si>
  <si>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</si>
  <si>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</si>
  <si>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</si>
  <si>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</si>
  <si>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</si>
  <si>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</si>
  <si>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</si>
  <si>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</si>
  <si>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</si>
  <si>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</si>
  <si>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</si>
  <si>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</si>
  <si>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</si>
  <si>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</si>
  <si>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</si>
  <si>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</si>
  <si>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</si>
  <si>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</si>
  <si>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</si>
  <si>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</si>
  <si>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</si>
  <si>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</si>
  <si>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</si>
  <si>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</si>
  <si>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</si>
  <si>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</si>
  <si>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</si>
  <si>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</si>
  <si>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</si>
  <si>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</si>
  <si>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</si>
  <si>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</si>
  <si>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</si>
  <si>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</si>
  <si>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</si>
  <si>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</si>
  <si>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</si>
  <si>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</si>
  <si>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</si>
  <si>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</si>
  <si>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</si>
  <si>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</si>
  <si>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</si>
  <si>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</si>
  <si>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</si>
  <si>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</si>
  <si>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</si>
  <si>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</si>
  <si>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</si>
  <si>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</si>
  <si>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</si>
  <si>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</si>
  <si>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</si>
  <si>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</si>
  <si>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</si>
  <si>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</si>
  <si>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</si>
  <si>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</si>
  <si>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</si>
  <si>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</si>
  <si>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</si>
  <si>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</si>
  <si>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</si>
  <si>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</si>
  <si>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</si>
  <si>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</si>
  <si>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</si>
  <si>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</si>
  <si>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</si>
  <si>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</si>
  <si>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</si>
  <si>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</si>
  <si>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</si>
  <si>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</si>
  <si>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</si>
  <si>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</si>
  <si>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</si>
  <si>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</si>
  <si>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</si>
  <si>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</si>
  <si>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</si>
  <si>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</si>
  <si>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</si>
  <si>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</si>
  <si>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</si>
  <si>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</si>
  <si>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</si>
  <si>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</si>
  <si>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</si>
  <si>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</si>
  <si>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</si>
  <si>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</si>
  <si>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</si>
  <si>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</si>
  <si>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</si>
  <si>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</si>
  <si>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</si>
  <si>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</si>
  <si>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</si>
  <si>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</si>
  <si>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</si>
  <si>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</si>
  <si>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</si>
  <si>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</si>
  <si>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</si>
  <si>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</si>
  <si>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</si>
  <si>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</si>
  <si>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</si>
  <si>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</si>
  <si>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</si>
  <si>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</si>
  <si>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</si>
  <si>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</si>
  <si>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</si>
  <si>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</si>
  <si>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</si>
  <si>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</si>
  <si>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</si>
  <si>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</si>
  <si>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</si>
  <si>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</si>
  <si>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</si>
  <si>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</si>
  <si>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</si>
  <si>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</si>
  <si>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</si>
  <si>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</si>
  <si>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</si>
  <si>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</si>
  <si>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</si>
  <si>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</si>
  <si>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</si>
  <si>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</si>
  <si>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</si>
  <si>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</si>
  <si>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</si>
  <si>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</si>
  <si>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</si>
  <si>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</si>
  <si>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</si>
  <si>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</si>
  <si>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</si>
  <si>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</si>
  <si>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</si>
  <si>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</si>
  <si>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</si>
  <si>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</si>
  <si>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</si>
  <si>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</si>
  <si>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</si>
  <si>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</si>
  <si>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</si>
  <si>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</si>
  <si>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</si>
  <si>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</si>
  <si>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</si>
  <si>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</si>
  <si>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</si>
  <si>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</si>
  <si>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</si>
  <si>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</si>
  <si>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</si>
  <si>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</si>
  <si>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</si>
  <si>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</si>
  <si>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</si>
  <si>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</si>
  <si>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</si>
  <si>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</si>
  <si>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</si>
  <si>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</si>
  <si>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</si>
  <si>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</si>
  <si>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</si>
  <si>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</si>
  <si>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</si>
  <si>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</si>
  <si>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</si>
  <si>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</si>
  <si>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</si>
  <si>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</si>
  <si>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</si>
  <si>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</si>
  <si>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</si>
  <si>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</si>
  <si>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</si>
  <si>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</si>
  <si>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</si>
  <si>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</si>
  <si>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</si>
  <si>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</si>
  <si>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</si>
  <si>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</si>
  <si>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</si>
  <si>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</si>
  <si>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</si>
  <si>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</si>
  <si>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</si>
  <si>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</si>
  <si>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</si>
  <si>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</si>
  <si>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</si>
  <si>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</si>
  <si>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</si>
  <si>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</si>
  <si>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</si>
  <si>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</si>
  <si>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</si>
  <si>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</si>
  <si>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</si>
  <si>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</si>
  <si>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</si>
  <si>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</si>
  <si>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</si>
  <si>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</si>
  <si>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</si>
  <si>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</si>
  <si>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</si>
  <si>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</si>
  <si>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</si>
  <si>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</si>
  <si>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</si>
  <si>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</si>
  <si>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</si>
  <si>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</si>
  <si>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</si>
  <si>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</si>
  <si>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</si>
  <si>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</si>
  <si>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</si>
  <si>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</si>
  <si>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</si>
  <si>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</si>
  <si>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</si>
  <si>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</si>
  <si>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</si>
  <si>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</si>
  <si>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</si>
  <si>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</si>
  <si>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</si>
  <si>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</si>
  <si>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</si>
  <si>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</si>
  <si>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</si>
  <si>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</si>
  <si>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</si>
  <si>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</si>
  <si>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</si>
  <si>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</si>
  <si>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</si>
  <si>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</si>
  <si>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</si>
  <si>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</si>
  <si>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</si>
  <si>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</si>
  <si>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</si>
  <si>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</si>
  <si>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</si>
  <si>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</si>
  <si>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</si>
  <si>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</si>
  <si>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</si>
  <si>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</si>
  <si>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</si>
  <si>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</si>
  <si>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</si>
  <si>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</si>
  <si>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</si>
  <si>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</si>
  <si>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</si>
  <si>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</si>
  <si>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</si>
  <si>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</si>
  <si>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</si>
  <si>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</si>
  <si>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</si>
  <si>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</si>
  <si>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</si>
  <si>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</si>
  <si>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</si>
  <si>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</si>
  <si>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</si>
  <si>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</si>
  <si>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</si>
  <si>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</si>
  <si>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</si>
  <si>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</si>
  <si>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</si>
  <si>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</si>
  <si>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</si>
  <si>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</si>
  <si>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</si>
  <si>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</si>
  <si>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</si>
  <si>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</si>
  <si>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</si>
  <si>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</si>
  <si>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</si>
  <si>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</si>
  <si>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</si>
  <si>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</si>
  <si>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</si>
  <si>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</si>
  <si>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</si>
  <si>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</si>
  <si>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</si>
  <si>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</si>
  <si>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</si>
  <si>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</si>
  <si>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</si>
  <si>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</si>
  <si>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</si>
  <si>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</si>
  <si>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</si>
  <si>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</si>
  <si>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</si>
  <si>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</si>
  <si>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</si>
  <si>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</si>
  <si>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</si>
  <si>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</si>
  <si>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</si>
  <si>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</si>
  <si>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</si>
  <si>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</si>
  <si>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</si>
  <si>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</si>
  <si>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</si>
  <si>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</si>
  <si>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</si>
  <si>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</si>
  <si>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</si>
  <si>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</si>
  <si>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</si>
  <si>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</si>
  <si>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</si>
  <si>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</si>
  <si>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</si>
  <si>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</si>
  <si>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</si>
  <si>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</si>
  <si>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</si>
  <si>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</si>
  <si>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</si>
  <si>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</si>
  <si>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</si>
  <si>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</si>
  <si>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</si>
  <si>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</si>
  <si>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</si>
  <si>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</si>
  <si>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</si>
  <si>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</si>
  <si>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</si>
  <si>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</si>
  <si>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</si>
  <si>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</si>
  <si>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</si>
  <si>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</si>
  <si>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</si>
  <si>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</si>
  <si>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</si>
  <si>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</si>
  <si>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</si>
  <si>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</si>
  <si>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</si>
  <si>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</si>
  <si>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</si>
  <si>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</si>
  <si>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</si>
  <si>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</si>
  <si>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</si>
  <si>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</si>
  <si>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</si>
  <si>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</si>
  <si>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</si>
  <si>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</si>
  <si>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</si>
  <si>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</si>
  <si>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</si>
  <si>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</si>
  <si>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</si>
  <si>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</si>
  <si>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</si>
  <si>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</si>
  <si>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</si>
  <si>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</si>
  <si>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</si>
  <si>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</si>
  <si>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</si>
  <si>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</si>
  <si>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</si>
  <si>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</si>
  <si>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</si>
  <si>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</si>
  <si>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</si>
  <si>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</si>
  <si>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</si>
  <si>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</si>
  <si>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</si>
  <si>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</si>
  <si>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</si>
  <si>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</si>
  <si>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</si>
  <si>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</si>
  <si>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</si>
  <si>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</si>
  <si>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</si>
  <si>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</si>
  <si>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</si>
  <si>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</si>
  <si>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</si>
  <si>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</si>
  <si>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</si>
  <si>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</si>
  <si>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</si>
  <si>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</si>
  <si>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</si>
  <si>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</si>
  <si>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</si>
  <si>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</si>
  <si>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</si>
  <si>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</si>
  <si>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</si>
  <si>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</si>
  <si>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</si>
  <si>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</si>
  <si>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</si>
  <si>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</si>
  <si>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</si>
  <si>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</si>
  <si>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</si>
  <si>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</si>
  <si>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</si>
  <si>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</si>
  <si>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</si>
  <si>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</si>
  <si>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</si>
  <si>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</si>
  <si>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</si>
  <si>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</si>
  <si>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</si>
  <si>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</si>
  <si>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</si>
  <si>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</si>
  <si>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</si>
  <si>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</si>
  <si>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</si>
  <si>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</si>
  <si>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</si>
  <si>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</si>
  <si>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</si>
  <si>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</si>
  <si>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</si>
  <si>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</si>
  <si>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</si>
  <si>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</si>
  <si>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</si>
  <si>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</si>
  <si>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</si>
  <si>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</si>
  <si>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</si>
  <si>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</si>
  <si>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</si>
  <si>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</si>
  <si>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</si>
  <si>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</si>
  <si>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</si>
  <si>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</si>
  <si>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</si>
  <si>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</si>
  <si>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</si>
  <si>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</si>
  <si>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</si>
  <si>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</si>
  <si>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</si>
  <si>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</si>
  <si>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</si>
  <si>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</si>
  <si>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</si>
  <si>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</si>
  <si>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</si>
  <si>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</si>
  <si>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</si>
  <si>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</si>
  <si>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</si>
  <si>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</si>
  <si>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</si>
  <si>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</si>
  <si>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</si>
  <si>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</si>
  <si>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</si>
  <si>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</si>
  <si>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</si>
  <si>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</si>
  <si>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</si>
  <si>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</si>
  <si>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</si>
  <si>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</si>
  <si>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</si>
  <si>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</si>
  <si>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</si>
  <si>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</si>
  <si>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</si>
  <si>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</si>
  <si>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</si>
  <si>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</si>
  <si>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</si>
  <si>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</si>
  <si>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</si>
  <si>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</si>
  <si>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</si>
  <si>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</si>
  <si>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</si>
  <si>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</si>
  <si>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</si>
  <si>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</si>
  <si>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</si>
  <si>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</si>
  <si>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</si>
  <si>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</si>
  <si>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</si>
  <si>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</si>
  <si>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</si>
  <si>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</si>
  <si>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</si>
  <si>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</si>
  <si>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</si>
  <si>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</si>
  <si>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</si>
  <si>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</si>
  <si>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</si>
  <si>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</si>
  <si>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</si>
  <si>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</si>
  <si>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</si>
  <si>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</si>
  <si>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</si>
  <si>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</si>
  <si>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</si>
  <si>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</si>
  <si>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</si>
  <si>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</si>
  <si>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</si>
  <si>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</si>
  <si>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</si>
  <si>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</si>
  <si>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</si>
  <si>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</si>
  <si>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</si>
  <si>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</si>
  <si>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</si>
  <si>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</si>
  <si>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</si>
  <si>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</si>
  <si>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</si>
  <si>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</si>
  <si>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</si>
  <si>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</si>
  <si>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</si>
  <si>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</si>
  <si>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</si>
  <si>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</si>
  <si>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</si>
  <si>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</si>
  <si>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</si>
  <si>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</si>
  <si>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</si>
  <si>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</si>
  <si>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</si>
  <si>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</si>
  <si>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</si>
  <si>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</si>
  <si>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</si>
  <si>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</si>
  <si>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</si>
  <si>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</si>
  <si>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</si>
  <si>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</si>
  <si>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</si>
  <si>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</si>
  <si>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</si>
  <si>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</si>
  <si>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</si>
  <si>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</si>
  <si>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</si>
  <si>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</si>
  <si>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</si>
  <si>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</si>
  <si>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</si>
  <si>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</si>
  <si>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</si>
  <si>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</si>
  <si>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</si>
  <si>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</si>
  <si>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</si>
  <si>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</si>
  <si>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</si>
  <si>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</si>
  <si>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</si>
  <si>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</si>
  <si>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</si>
  <si>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</si>
  <si>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</si>
  <si>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</si>
  <si>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</si>
  <si>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</si>
  <si>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</si>
  <si>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</si>
  <si>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</si>
  <si>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</si>
  <si>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</si>
  <si>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</si>
  <si>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</si>
  <si>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</si>
  <si>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</si>
  <si>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</si>
  <si>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</si>
  <si>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</si>
  <si>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</si>
  <si>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</si>
  <si>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</si>
  <si>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</si>
  <si>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</si>
  <si>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</si>
  <si>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</si>
  <si>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</si>
  <si>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</si>
  <si>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</si>
  <si>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</si>
  <si>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</si>
  <si>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</si>
  <si>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</si>
  <si>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</si>
  <si>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</si>
  <si>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</si>
  <si>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</si>
  <si>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</si>
  <si>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</si>
  <si>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</si>
  <si>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</si>
  <si>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</si>
  <si>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</si>
  <si>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</si>
  <si>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</si>
  <si>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</si>
  <si>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</si>
  <si>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</si>
  <si>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</si>
  <si>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</si>
  <si>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</si>
  <si>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</si>
  <si>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</si>
  <si>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</si>
  <si>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</si>
  <si>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</si>
  <si>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</si>
  <si>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</si>
  <si>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</si>
  <si>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</si>
  <si>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</si>
  <si>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</si>
  <si>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</si>
  <si>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</si>
  <si>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</si>
  <si>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</si>
  <si>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</si>
  <si>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</si>
  <si>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</si>
  <si>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</si>
  <si>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</si>
  <si>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</si>
  <si>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</si>
  <si>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</si>
  <si>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</si>
  <si>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</si>
  <si>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</si>
  <si>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</si>
  <si>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</si>
  <si>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</si>
  <si>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</si>
  <si>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</si>
  <si>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</si>
  <si>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</si>
  <si>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</si>
  <si>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</si>
  <si>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</si>
  <si>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</si>
  <si>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</si>
  <si>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</si>
  <si>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</si>
  <si>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</si>
  <si>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</si>
  <si>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</si>
  <si>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</si>
  <si>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</si>
  <si>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</si>
  <si>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</si>
  <si>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</si>
  <si>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</si>
  <si>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</si>
  <si>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</si>
  <si>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</si>
  <si>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</si>
  <si>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</si>
  <si>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</si>
  <si>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</si>
  <si>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</si>
  <si>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</si>
  <si>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</si>
  <si>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</si>
  <si>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</si>
  <si>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</si>
  <si>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</si>
  <si>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</si>
  <si>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</si>
  <si>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</si>
  <si>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</si>
  <si>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</si>
  <si>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</si>
  <si>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</si>
  <si>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</si>
  <si>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</si>
  <si>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</si>
  <si>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</si>
  <si>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</si>
  <si>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</si>
  <si>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</si>
  <si>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</si>
  <si>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</si>
  <si>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</si>
  <si>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</si>
  <si>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</si>
  <si>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</si>
  <si>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</si>
  <si>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</si>
  <si>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</si>
  <si>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</si>
  <si>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</si>
  <si>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</si>
  <si>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</si>
  <si>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</si>
  <si>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</si>
  <si>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</si>
  <si>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</si>
  <si>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</si>
  <si>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</si>
  <si>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</si>
  <si>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</si>
  <si>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</si>
  <si>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</si>
  <si>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</si>
  <si>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</si>
  <si>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</si>
  <si>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</si>
  <si>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</si>
  <si>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</si>
  <si>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</si>
  <si>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</si>
  <si>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</si>
  <si>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</si>
  <si>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</si>
  <si>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</si>
  <si>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</si>
  <si>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</si>
  <si>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</si>
  <si>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</si>
  <si>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</si>
  <si>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</si>
  <si>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</si>
  <si>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</si>
  <si>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</si>
  <si>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</si>
  <si>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</si>
  <si>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</si>
  <si>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</si>
  <si>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</si>
  <si>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</si>
  <si>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</si>
  <si>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</si>
  <si>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</si>
  <si>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</si>
  <si>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</si>
  <si>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</si>
  <si>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</si>
  <si>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</si>
  <si>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</si>
  <si>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</si>
  <si>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</si>
  <si>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</si>
  <si>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</si>
  <si>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</si>
  <si>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</si>
  <si>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</si>
  <si>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</si>
  <si>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</si>
  <si>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</si>
  <si>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</si>
  <si>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</si>
  <si>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</si>
  <si>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</si>
  <si>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</si>
  <si>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</si>
  <si>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</si>
  <si>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</si>
  <si>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</si>
  <si>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</si>
  <si>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</si>
  <si>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</si>
  <si>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</si>
  <si>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</si>
  <si>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</si>
  <si>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</si>
  <si>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</si>
  <si>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</si>
  <si>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</si>
  <si>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</si>
  <si>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</si>
  <si>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</si>
  <si>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</si>
  <si>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</si>
  <si>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</si>
  <si>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</si>
  <si>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</si>
  <si>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</si>
  <si>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</si>
  <si>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</si>
  <si>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</si>
  <si>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</si>
  <si>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</si>
  <si>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</si>
  <si>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</si>
  <si>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</si>
  <si>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</si>
  <si>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</si>
  <si>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</si>
  <si>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</si>
  <si>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</si>
  <si>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</si>
  <si>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</si>
  <si>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</si>
  <si>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</si>
  <si>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</si>
  <si>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</si>
  <si>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</si>
  <si>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</si>
  <si>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</si>
  <si>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</si>
  <si>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</si>
  <si>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</si>
  <si>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</si>
  <si>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</si>
  <si>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</si>
  <si>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</si>
  <si>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</si>
  <si>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</si>
  <si>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</si>
  <si>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</si>
  <si>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</si>
  <si>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</si>
  <si>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</si>
  <si>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</si>
  <si>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</si>
  <si>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</si>
  <si>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</si>
  <si>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</si>
  <si>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</si>
  <si>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</si>
  <si>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</si>
  <si>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</si>
  <si>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</si>
  <si>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</si>
  <si>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</si>
  <si>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</si>
  <si>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</si>
  <si>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</si>
  <si>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</si>
  <si>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</si>
  <si>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</si>
  <si>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</si>
  <si>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</si>
  <si>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</si>
  <si>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</si>
  <si>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</si>
  <si>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</si>
  <si>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</si>
  <si>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</si>
  <si>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</si>
  <si>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</si>
  <si>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</si>
  <si>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</si>
  <si>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</si>
  <si>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</si>
  <si>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</si>
  <si>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</si>
  <si>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</si>
  <si>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</si>
  <si>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</si>
  <si>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</si>
  <si>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</si>
  <si>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</si>
  <si>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</si>
  <si>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</si>
  <si>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</si>
  <si>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</si>
  <si>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</si>
  <si>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</si>
  <si>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</si>
  <si>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</si>
  <si>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</si>
  <si>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</si>
  <si>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</si>
  <si>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</si>
  <si>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</si>
  <si>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</si>
  <si>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</si>
  <si>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</si>
  <si>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</si>
  <si>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</si>
  <si>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</si>
  <si>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</si>
  <si>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</si>
  <si>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</si>
  <si>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</si>
  <si>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</si>
  <si>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</si>
  <si>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</si>
  <si>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</si>
  <si>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</si>
  <si>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</si>
  <si>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</si>
  <si>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</si>
  <si>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</si>
  <si>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</si>
  <si>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</si>
  <si>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</si>
  <si>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</si>
  <si>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</si>
  <si>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</si>
  <si>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</si>
  <si>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</si>
  <si>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</si>
  <si>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</si>
  <si>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</si>
  <si>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</si>
  <si>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</si>
  <si>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</si>
  <si>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</si>
  <si>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</si>
  <si>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</si>
  <si>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</si>
  <si>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</si>
  <si>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</si>
  <si>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</si>
  <si>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</si>
  <si>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</si>
  <si>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</si>
  <si>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</si>
  <si>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</si>
  <si>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</si>
  <si>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</si>
  <si>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</si>
  <si>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</si>
  <si>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</si>
  <si>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</si>
  <si>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</si>
  <si>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</si>
  <si>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</si>
  <si>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</si>
  <si>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</si>
  <si>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</si>
  <si>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</si>
  <si>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</si>
  <si>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</si>
  <si>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</si>
  <si>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</si>
  <si>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</si>
  <si>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</si>
  <si>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</si>
  <si>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</si>
  <si>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</si>
  <si>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</si>
  <si>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</si>
  <si>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</si>
  <si>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</si>
  <si>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</si>
  <si>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</si>
  <si>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</si>
  <si>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</si>
  <si>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</si>
  <si>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</si>
  <si>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</si>
  <si>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</si>
  <si>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</si>
  <si>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</si>
  <si>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</si>
  <si>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</si>
  <si>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</si>
  <si>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</si>
  <si>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</si>
  <si>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</si>
  <si>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</si>
  <si>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</si>
  <si>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</si>
  <si>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</si>
  <si>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</si>
  <si>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</si>
  <si>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</si>
  <si>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</si>
  <si>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</si>
  <si>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</si>
  <si>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</si>
  <si>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</si>
  <si>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</si>
  <si>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</si>
  <si>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</si>
  <si>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</si>
  <si>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</si>
  <si>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</si>
  <si>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</si>
  <si>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</si>
  <si>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</si>
  <si>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</si>
  <si>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</si>
  <si>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</si>
  <si>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</si>
  <si>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</si>
  <si>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</si>
  <si>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</si>
  <si>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</si>
  <si>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</si>
  <si>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</si>
  <si>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</si>
  <si>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</si>
  <si>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</si>
  <si>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</si>
  <si>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</si>
  <si>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</si>
  <si>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</si>
  <si>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</si>
  <si>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</si>
  <si>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</si>
  <si>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</si>
  <si>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</si>
  <si>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</si>
  <si>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</si>
  <si>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</si>
  <si>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</si>
  <si>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</si>
  <si>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</si>
  <si>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</si>
  <si>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</si>
  <si>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</si>
  <si>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</si>
  <si>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</si>
  <si>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</si>
  <si>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</si>
  <si>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</si>
  <si>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</si>
  <si>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</si>
  <si>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</si>
  <si>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</si>
  <si>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</si>
  <si>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</si>
  <si>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</si>
  <si>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</si>
  <si>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</si>
  <si>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</si>
  <si>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</si>
  <si>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</si>
  <si>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</si>
  <si>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</si>
  <si>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</si>
  <si>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</si>
  <si>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</si>
  <si>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</si>
  <si>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</si>
  <si>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</si>
  <si>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</si>
  <si>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</si>
  <si>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</si>
  <si>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</si>
  <si>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</si>
  <si>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</si>
  <si>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</si>
  <si>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</si>
  <si>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</si>
  <si>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</si>
  <si>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</si>
  <si>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</si>
  <si>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</si>
  <si>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</si>
  <si>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</si>
  <si>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</si>
  <si>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</si>
  <si>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</si>
  <si>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</si>
  <si>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</si>
  <si>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</si>
  <si>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</si>
  <si>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</si>
  <si>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</si>
  <si>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</si>
  <si>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</si>
  <si>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</si>
  <si>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</si>
  <si>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</si>
  <si>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</si>
  <si>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</si>
  <si>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</si>
  <si>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</si>
  <si>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</si>
  <si>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</si>
  <si>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</si>
  <si>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</si>
  <si>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</si>
  <si>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</si>
  <si>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</si>
  <si>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</si>
  <si>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</si>
  <si>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</si>
  <si>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</si>
  <si>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</si>
  <si>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</si>
  <si>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</si>
  <si>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</si>
  <si>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</si>
  <si>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</si>
  <si>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</si>
  <si>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</si>
  <si>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</si>
  <si>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</si>
  <si>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</si>
  <si>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</si>
  <si>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</si>
  <si>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</si>
  <si>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</si>
  <si>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</si>
  <si>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</si>
  <si>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</si>
  <si>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</si>
  <si>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</si>
  <si>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</si>
  <si>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</si>
  <si>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</si>
  <si>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</si>
  <si>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</si>
  <si>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</si>
  <si>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</si>
  <si>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</si>
  <si>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</si>
  <si>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</si>
  <si>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</si>
  <si>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</si>
  <si>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</si>
  <si>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</si>
  <si>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</si>
  <si>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</si>
  <si>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</si>
  <si>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</si>
  <si>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</si>
  <si>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</si>
  <si>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</si>
  <si>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</si>
  <si>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</si>
  <si>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</si>
  <si>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</si>
  <si>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</si>
  <si>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</si>
  <si>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</si>
  <si>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</si>
  <si>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</si>
  <si>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</si>
  <si>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</si>
  <si>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</si>
  <si>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</si>
  <si>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</si>
  <si>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</si>
  <si>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</si>
  <si>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</si>
  <si>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</si>
  <si>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</si>
  <si>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</si>
  <si>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</si>
  <si>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</si>
  <si>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</si>
  <si>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</si>
  <si>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</si>
  <si>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</si>
  <si>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</si>
  <si>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</si>
  <si>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</si>
  <si>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</si>
  <si>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</si>
  <si>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</si>
  <si>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</si>
  <si>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</si>
  <si>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</si>
  <si>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</si>
  <si>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</si>
  <si>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</si>
  <si>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</si>
  <si>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</si>
  <si>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</si>
  <si>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</si>
  <si>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</si>
  <si>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</si>
  <si>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</si>
  <si>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</si>
  <si>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</si>
  <si>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</si>
  <si>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</si>
  <si>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</si>
  <si>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</si>
  <si>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</si>
  <si>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</si>
  <si>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</si>
  <si>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</si>
  <si>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</si>
  <si>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</si>
  <si>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</si>
  <si>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</si>
  <si>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</si>
  <si>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</si>
  <si>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</si>
  <si>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</si>
  <si>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</si>
  <si>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</si>
  <si>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</si>
  <si>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</si>
  <si>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</si>
  <si>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</si>
  <si>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</si>
  <si>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</si>
  <si>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</si>
  <si>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</si>
  <si>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</si>
  <si>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</si>
  <si>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</si>
  <si>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</si>
  <si>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</si>
  <si>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</si>
  <si>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</si>
  <si>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</si>
  <si>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</si>
  <si>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</si>
  <si>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</si>
  <si>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</si>
  <si>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</si>
  <si>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</si>
  <si>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</si>
  <si>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</si>
  <si>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</si>
  <si>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</si>
  <si>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</si>
  <si>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</si>
  <si>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</si>
  <si>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</si>
  <si>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</si>
  <si>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</si>
  <si>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</si>
  <si>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</si>
  <si>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</si>
  <si>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</si>
  <si>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</si>
  <si>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</si>
  <si>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</si>
  <si>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</si>
  <si>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</si>
  <si>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</si>
  <si>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</si>
  <si>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</si>
  <si>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</si>
  <si>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</si>
  <si>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</si>
  <si>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</si>
  <si>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</si>
  <si>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</si>
  <si>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</si>
  <si>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</si>
  <si>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</si>
  <si>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</si>
  <si>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</si>
  <si>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</si>
  <si>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</si>
  <si>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</si>
  <si>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</si>
  <si>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</si>
  <si>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</si>
  <si>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</si>
  <si>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</si>
  <si>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</si>
  <si>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</si>
  <si>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</si>
  <si>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</si>
  <si>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</si>
  <si>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</si>
  <si>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</si>
  <si>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</si>
  <si>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</si>
  <si>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</si>
  <si>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</si>
  <si>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</si>
  <si>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</si>
  <si>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</si>
  <si>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</si>
  <si>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</si>
  <si>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</si>
  <si>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</si>
  <si>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</si>
  <si>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</si>
  <si>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</si>
  <si>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</si>
  <si>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</si>
  <si>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</si>
  <si>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</si>
  <si>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</si>
  <si>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</si>
  <si>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</si>
  <si>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</si>
  <si>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</si>
  <si>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</si>
  <si>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</si>
  <si>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</si>
  <si>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</si>
  <si>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</si>
  <si>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</si>
  <si>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</si>
  <si>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</si>
  <si>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</si>
  <si>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</si>
  <si>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</si>
  <si>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</si>
  <si>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</si>
  <si>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</si>
  <si>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</si>
  <si>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</si>
  <si>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</si>
  <si>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</si>
  <si>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</si>
  <si>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</si>
  <si>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</si>
  <si>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</si>
  <si>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</si>
  <si>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</si>
  <si>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</si>
  <si>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</si>
  <si>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</si>
  <si>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</si>
  <si>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</si>
  <si>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</si>
  <si>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</si>
  <si>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</si>
  <si>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</si>
  <si>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</si>
  <si>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</si>
  <si>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</si>
  <si>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</si>
  <si>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</si>
  <si>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</si>
  <si>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</si>
  <si>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</si>
  <si>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</si>
  <si>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</si>
  <si>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</si>
  <si>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</si>
  <si>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</si>
  <si>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</si>
  <si>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</si>
  <si>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</si>
  <si>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</si>
  <si>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</si>
  <si>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</si>
  <si>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</si>
  <si>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</si>
  <si>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</si>
  <si>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</si>
  <si>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</si>
  <si>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</si>
  <si>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</si>
  <si>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</si>
  <si>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</si>
  <si>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</si>
  <si>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</si>
  <si>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</si>
  <si>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</si>
  <si>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</si>
  <si>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</si>
  <si>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</si>
  <si>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</si>
  <si>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</si>
  <si>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</si>
  <si>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</si>
  <si>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</si>
  <si>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</si>
  <si>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</si>
  <si>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</si>
  <si>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</si>
  <si>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</si>
  <si>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</si>
  <si>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</si>
  <si>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</si>
  <si>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</si>
  <si>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</si>
  <si>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</si>
  <si>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</si>
  <si>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</si>
  <si>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</si>
  <si>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</si>
  <si>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</si>
  <si>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</si>
  <si>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</si>
  <si>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</si>
  <si>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</si>
  <si>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</si>
  <si>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</si>
  <si>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</si>
  <si>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</si>
  <si>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</si>
  <si>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</si>
  <si>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</si>
  <si>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</si>
  <si>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</si>
  <si>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</si>
  <si>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</si>
  <si>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</si>
  <si>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</si>
  <si>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</si>
  <si>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</si>
  <si>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</si>
  <si>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</si>
  <si>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</si>
  <si>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</si>
  <si>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</si>
  <si>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</si>
  <si>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</si>
  <si>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</si>
  <si>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</si>
  <si>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</si>
  <si>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</si>
  <si>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</si>
  <si>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</si>
  <si>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</si>
  <si>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</si>
  <si>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</si>
  <si>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</si>
  <si>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</si>
  <si>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</si>
  <si>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</si>
  <si>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</si>
  <si>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</si>
  <si>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</si>
  <si>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</si>
  <si>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</si>
  <si>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</si>
  <si>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</si>
  <si>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</si>
  <si>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</si>
  <si>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</si>
  <si>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</si>
  <si>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</si>
  <si>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</si>
  <si>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</si>
  <si>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</si>
  <si>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</si>
  <si>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</si>
  <si>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</si>
  <si>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</si>
  <si>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</si>
  <si>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</si>
  <si>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</si>
  <si>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06183500</t>
  </si>
  <si>
    <t>L'Hérault</t>
  </si>
  <si>
    <t>HERAULT A ASPIRAN</t>
  </si>
  <si>
    <t>TRESSAN</t>
  </si>
  <si>
    <t>34313</t>
  </si>
  <si>
    <t>Sans objet</t>
  </si>
  <si>
    <t>Agence de l'Eau Rhone Méditerranée et Corse</t>
  </si>
  <si>
    <t>GCE212-06214</t>
  </si>
  <si>
    <t>41749411900056</t>
  </si>
  <si>
    <t>AQUABIO</t>
  </si>
  <si>
    <t>GM6/8</t>
  </si>
  <si>
    <t>Non compatible à XPT90337 : remplissage partiel</t>
  </si>
  <si>
    <t>Surber</t>
  </si>
  <si>
    <t>PhA</t>
  </si>
  <si>
    <t>Stable</t>
  </si>
  <si>
    <t>Valisneria</t>
  </si>
  <si>
    <t>Taxon inconnu</t>
  </si>
  <si>
    <t>Drague</t>
  </si>
  <si>
    <t>PhB</t>
  </si>
  <si>
    <t>PhC</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</si>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</sst>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84" t="s">
        <v>16702</v>
      </c>
      <c r="B1" s="185"/>
      <c r="C1" s="185"/>
      <c r="D1" s="185"/>
      <c r="E1" s="185"/>
      <c r="F1" s="186"/>
    </row>
    <row r="2" spans="1:21" s="2" customFormat="1" ht="16.5" thickBot="1">
      <c r="A2" s="197" t="s">
        <v>0</v>
      </c>
      <c r="B2" s="198"/>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99" t="s">
        <v>142</v>
      </c>
      <c r="C4" s="199"/>
      <c r="D4" s="199"/>
      <c r="E4" s="200"/>
      <c r="F4" s="201" t="s">
        <v>8</v>
      </c>
      <c r="G4" s="127" t="s">
        <v>143</v>
      </c>
      <c r="H4" s="154" t="s">
        <v>144</v>
      </c>
      <c r="I4" s="154"/>
      <c r="J4" s="128"/>
      <c r="K4" s="202" t="s">
        <v>16695</v>
      </c>
      <c r="L4" s="86"/>
      <c r="R4" s="7"/>
      <c r="S4" s="7"/>
      <c r="T4" s="113"/>
      <c r="U4" s="113"/>
    </row>
    <row r="5" spans="1:21" s="2" customFormat="1" ht="15" customHeight="1">
      <c r="A5" s="10" t="s">
        <v>130</v>
      </c>
      <c r="B5" s="205" t="s">
        <v>16696</v>
      </c>
      <c r="C5" s="205"/>
      <c r="D5" s="205"/>
      <c r="E5" s="206"/>
      <c r="F5" s="201"/>
      <c r="G5" s="74" t="s">
        <v>6199</v>
      </c>
      <c r="H5" s="151" t="s">
        <v>138</v>
      </c>
      <c r="I5" s="151"/>
      <c r="J5" s="129"/>
      <c r="K5" s="203"/>
      <c r="L5" s="86"/>
      <c r="R5" s="7"/>
      <c r="S5" s="7"/>
      <c r="T5" s="113"/>
      <c r="U5" s="113"/>
    </row>
    <row r="6" spans="1:21" s="2" customFormat="1" ht="15" customHeight="1">
      <c r="A6" s="10" t="s">
        <v>15</v>
      </c>
      <c r="B6" s="205" t="s">
        <v>16</v>
      </c>
      <c r="C6" s="205"/>
      <c r="D6" s="205"/>
      <c r="E6" s="206"/>
      <c r="F6" s="201"/>
      <c r="G6" s="74" t="s">
        <v>139</v>
      </c>
      <c r="H6" s="151" t="s">
        <v>140</v>
      </c>
      <c r="I6" s="151"/>
      <c r="J6" s="129"/>
      <c r="K6" s="203"/>
      <c r="L6" s="86"/>
      <c r="R6" s="7"/>
      <c r="S6" s="7"/>
      <c r="T6" s="113"/>
      <c r="U6" s="113"/>
    </row>
    <row r="7" spans="1:21" s="2" customFormat="1" ht="15" customHeight="1">
      <c r="A7" s="10" t="s">
        <v>131</v>
      </c>
      <c r="B7" s="205" t="s">
        <v>132</v>
      </c>
      <c r="C7" s="205"/>
      <c r="D7" s="205"/>
      <c r="E7" s="206"/>
      <c r="F7" s="201"/>
      <c r="G7" s="74" t="s">
        <v>44</v>
      </c>
      <c r="H7" s="151" t="s">
        <v>16697</v>
      </c>
      <c r="I7" s="151"/>
      <c r="J7" s="129"/>
      <c r="K7" s="203"/>
      <c r="L7" s="86"/>
      <c r="R7" s="7"/>
      <c r="S7" s="7"/>
      <c r="T7" s="113"/>
      <c r="U7" s="113"/>
    </row>
    <row r="8" spans="1:21" s="2" customFormat="1" ht="15" customHeight="1">
      <c r="A8" s="10" t="s">
        <v>21</v>
      </c>
      <c r="B8" s="205" t="s">
        <v>22</v>
      </c>
      <c r="C8" s="205"/>
      <c r="D8" s="205"/>
      <c r="E8" s="206"/>
      <c r="F8" s="201"/>
      <c r="G8" s="74" t="s">
        <v>6196</v>
      </c>
      <c r="H8" s="151" t="s">
        <v>145</v>
      </c>
      <c r="I8" s="151"/>
      <c r="J8" s="129"/>
      <c r="K8" s="203"/>
      <c r="L8" s="86"/>
      <c r="R8" s="7"/>
      <c r="S8" s="7"/>
      <c r="T8" s="113"/>
      <c r="U8" s="113"/>
    </row>
    <row r="9" spans="1:21" s="2" customFormat="1" ht="15" customHeight="1">
      <c r="A9" s="10" t="s">
        <v>24</v>
      </c>
      <c r="B9" s="205" t="s">
        <v>25</v>
      </c>
      <c r="C9" s="205"/>
      <c r="D9" s="205"/>
      <c r="E9" s="206"/>
      <c r="F9" s="201"/>
      <c r="G9" s="74" t="s">
        <v>146</v>
      </c>
      <c r="H9" s="151" t="s">
        <v>145</v>
      </c>
      <c r="I9" s="151"/>
      <c r="J9" s="129"/>
      <c r="K9" s="203"/>
      <c r="L9" s="86"/>
      <c r="R9" s="7"/>
      <c r="S9" s="7"/>
      <c r="T9" s="113"/>
      <c r="U9" s="113"/>
    </row>
    <row r="10" spans="1:21" s="2" customFormat="1" ht="15" customHeight="1">
      <c r="A10" s="10" t="s">
        <v>40</v>
      </c>
      <c r="B10" s="205" t="s">
        <v>135</v>
      </c>
      <c r="C10" s="205"/>
      <c r="D10" s="205"/>
      <c r="E10" s="206"/>
      <c r="F10" s="201"/>
      <c r="G10" s="108" t="s">
        <v>6198</v>
      </c>
      <c r="H10" s="152" t="s">
        <v>134</v>
      </c>
      <c r="I10" s="152"/>
      <c r="J10" s="130"/>
      <c r="K10" s="204"/>
      <c r="L10" s="86"/>
      <c r="R10" s="7"/>
      <c r="S10" s="7"/>
      <c r="T10" s="113"/>
      <c r="U10" s="113"/>
    </row>
    <row r="11" spans="1:21" s="2" customFormat="1" ht="12.75">
      <c r="A11" s="10" t="s">
        <v>41</v>
      </c>
      <c r="B11" s="205" t="s">
        <v>136</v>
      </c>
      <c r="C11" s="205"/>
      <c r="D11" s="205"/>
      <c r="E11" s="206"/>
      <c r="F11" s="201"/>
      <c r="G11" s="7"/>
      <c r="R11" s="7"/>
      <c r="S11" s="7"/>
      <c r="T11" s="113"/>
      <c r="U11" s="113"/>
    </row>
    <row r="12" spans="1:21" s="2" customFormat="1" ht="12.75">
      <c r="A12" s="10" t="s">
        <v>29</v>
      </c>
      <c r="B12" s="205" t="s">
        <v>30</v>
      </c>
      <c r="C12" s="205"/>
      <c r="D12" s="205"/>
      <c r="E12" s="206"/>
      <c r="F12" s="201"/>
      <c r="G12" s="7"/>
      <c r="R12" s="7"/>
      <c r="S12" s="7"/>
      <c r="T12" s="113"/>
      <c r="U12" s="113"/>
    </row>
    <row r="13" spans="1:21" s="2" customFormat="1" ht="12.75">
      <c r="A13" s="11" t="s">
        <v>32</v>
      </c>
      <c r="B13" s="216" t="s">
        <v>33</v>
      </c>
      <c r="C13" s="216"/>
      <c r="D13" s="216"/>
      <c r="E13" s="217"/>
      <c r="F13" s="201"/>
      <c r="G13" s="7"/>
      <c r="R13" s="7"/>
      <c r="S13" s="7"/>
      <c r="T13" s="113"/>
      <c r="U13" s="113"/>
    </row>
    <row r="14" spans="1:21" s="2" customFormat="1" ht="12.75">
      <c r="A14" s="8" t="s">
        <v>147</v>
      </c>
      <c r="B14" s="199" t="s">
        <v>148</v>
      </c>
      <c r="C14" s="199"/>
      <c r="D14" s="199"/>
      <c r="E14" s="200"/>
      <c r="F14" s="201" t="s">
        <v>16698</v>
      </c>
      <c r="G14" s="7"/>
      <c r="R14" s="7"/>
      <c r="S14" s="7"/>
      <c r="T14" s="113"/>
      <c r="U14" s="113"/>
    </row>
    <row r="15" spans="1:21" s="2" customFormat="1" ht="12.75">
      <c r="A15" s="10" t="s">
        <v>149</v>
      </c>
      <c r="B15" s="205" t="s">
        <v>150</v>
      </c>
      <c r="C15" s="205"/>
      <c r="D15" s="205"/>
      <c r="E15" s="206"/>
      <c r="F15" s="201"/>
      <c r="G15" s="7"/>
      <c r="R15" s="7"/>
      <c r="S15" s="7"/>
      <c r="T15" s="113"/>
      <c r="U15" s="113"/>
    </row>
    <row r="16" spans="1:21" s="2" customFormat="1" ht="12.75">
      <c r="A16" s="10" t="s">
        <v>151</v>
      </c>
      <c r="B16" s="205" t="s">
        <v>152</v>
      </c>
      <c r="C16" s="205"/>
      <c r="D16" s="205"/>
      <c r="E16" s="206"/>
      <c r="F16" s="201"/>
      <c r="G16" s="7"/>
      <c r="R16" s="7"/>
      <c r="S16" s="7"/>
      <c r="T16" s="113"/>
      <c r="U16" s="113"/>
    </row>
    <row r="17" spans="1:21" s="2" customFormat="1" ht="12.75">
      <c r="A17" s="10" t="s">
        <v>153</v>
      </c>
      <c r="B17" s="205" t="s">
        <v>154</v>
      </c>
      <c r="C17" s="205"/>
      <c r="D17" s="205"/>
      <c r="E17" s="206"/>
      <c r="F17" s="201"/>
      <c r="G17" s="7"/>
      <c r="R17" s="7"/>
      <c r="S17" s="7"/>
      <c r="T17" s="113"/>
      <c r="U17" s="113"/>
    </row>
    <row r="18" spans="1:21" s="2" customFormat="1" ht="12.75">
      <c r="A18" s="10" t="s">
        <v>36</v>
      </c>
      <c r="B18" s="205" t="s">
        <v>37</v>
      </c>
      <c r="C18" s="205"/>
      <c r="D18" s="205"/>
      <c r="E18" s="206"/>
      <c r="F18" s="201"/>
      <c r="G18" s="7"/>
      <c r="R18" s="7"/>
      <c r="S18" s="7"/>
      <c r="T18" s="113"/>
      <c r="U18" s="113"/>
    </row>
    <row r="19" spans="1:21" s="2" customFormat="1" ht="12.75">
      <c r="A19" s="11" t="s">
        <v>38</v>
      </c>
      <c r="B19" s="216" t="s">
        <v>155</v>
      </c>
      <c r="C19" s="216"/>
      <c r="D19" s="216"/>
      <c r="E19" s="217"/>
      <c r="F19" s="201"/>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738086</v>
      </c>
      <c r="H23" s="116">
        <v>6274445</v>
      </c>
      <c r="I23" s="116">
        <v>18</v>
      </c>
      <c r="J23" s="116" t="s">
        <v>17662</v>
      </c>
      <c r="K23" s="115">
        <v>738699</v>
      </c>
      <c r="L23" s="115">
        <v>6273815</v>
      </c>
      <c r="M23" s="115">
        <v>738852</v>
      </c>
      <c r="N23" s="115">
        <v>6273451</v>
      </c>
      <c r="O23" s="116">
        <v>67</v>
      </c>
      <c r="P23" s="116">
        <v>400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6</v>
      </c>
      <c r="D26" s="136">
        <v>44398</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95"/>
      <c r="I30" s="195"/>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06183500</v>
      </c>
      <c r="B39" s="163" t="str">
        <f>C23</f>
        <v>L'Hérault</v>
      </c>
      <c r="C39" s="163" t="str">
        <f>D23</f>
        <v>HERAULT A ASPIRAN</v>
      </c>
      <c r="D39" s="140">
        <f>D26</f>
        <v>44398</v>
      </c>
      <c r="E39" s="114">
        <v>59</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187" t="s">
        <v>17668</v>
      </c>
      <c r="B41" s="188"/>
      <c r="C41" s="188"/>
      <c r="D41" s="188"/>
      <c r="E41" s="189"/>
      <c r="F41" s="32" t="s">
        <v>60</v>
      </c>
      <c r="G41" s="33" t="s">
        <v>9</v>
      </c>
      <c r="H41" s="35"/>
      <c r="I41" s="35">
        <v>0</v>
      </c>
      <c r="J41" s="36"/>
      <c r="L41" s="190" t="s">
        <v>61</v>
      </c>
      <c r="M41" s="191"/>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96" t="s">
        <v>75</v>
      </c>
      <c r="J54" s="196"/>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2" t="s">
        <v>77</v>
      </c>
      <c r="B57" s="193"/>
      <c r="C57" s="193"/>
      <c r="D57" s="193"/>
      <c r="E57" s="194"/>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209" t="s">
        <v>4</v>
      </c>
      <c r="L61" s="210"/>
      <c r="M61" s="211"/>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15" t="s">
        <v>53</v>
      </c>
      <c r="J64" s="215" t="s">
        <v>89</v>
      </c>
      <c r="K64" s="10">
        <v>2</v>
      </c>
      <c r="L64" s="74" t="s">
        <v>7</v>
      </c>
      <c r="M64" s="107" t="s">
        <v>90</v>
      </c>
      <c r="S64" s="27"/>
      <c r="T64" s="27"/>
      <c r="U64" s="19"/>
    </row>
    <row r="65" spans="1:21" ht="15">
      <c r="A65" s="10" t="s">
        <v>91</v>
      </c>
      <c r="B65" s="143" t="s">
        <v>92</v>
      </c>
      <c r="C65" s="6"/>
      <c r="D65" s="6"/>
      <c r="E65" s="6"/>
      <c r="F65" s="21"/>
      <c r="G65" s="4"/>
      <c r="H65" s="10" t="s">
        <v>93</v>
      </c>
      <c r="I65" s="207" t="s">
        <v>2</v>
      </c>
      <c r="J65" s="207" t="s">
        <v>94</v>
      </c>
      <c r="K65" s="10">
        <v>3</v>
      </c>
      <c r="L65" s="74" t="s">
        <v>11</v>
      </c>
      <c r="M65" s="107" t="s">
        <v>95</v>
      </c>
      <c r="S65" s="27"/>
      <c r="T65" s="27"/>
      <c r="U65" s="19"/>
    </row>
    <row r="66" spans="1:21" ht="15">
      <c r="A66" s="10" t="s">
        <v>96</v>
      </c>
      <c r="B66" s="143" t="s">
        <v>97</v>
      </c>
      <c r="C66" s="6"/>
      <c r="D66" s="6"/>
      <c r="E66" s="6"/>
      <c r="F66" s="21"/>
      <c r="G66" s="4"/>
      <c r="H66" s="10" t="s">
        <v>98</v>
      </c>
      <c r="I66" s="207" t="s">
        <v>6</v>
      </c>
      <c r="J66" s="207" t="s">
        <v>99</v>
      </c>
      <c r="K66" s="10">
        <v>4</v>
      </c>
      <c r="L66" s="74" t="s">
        <v>14</v>
      </c>
      <c r="M66" s="107" t="s">
        <v>100</v>
      </c>
      <c r="S66" s="27"/>
      <c r="T66" s="27"/>
      <c r="U66" s="19"/>
    </row>
    <row r="67" spans="1:21" ht="15">
      <c r="A67" s="10" t="s">
        <v>101</v>
      </c>
      <c r="B67" s="143" t="s">
        <v>102</v>
      </c>
      <c r="C67" s="6"/>
      <c r="D67" s="6"/>
      <c r="E67" s="6"/>
      <c r="F67" s="21"/>
      <c r="G67" s="4"/>
      <c r="H67" s="10" t="s">
        <v>103</v>
      </c>
      <c r="I67" s="207" t="s">
        <v>10</v>
      </c>
      <c r="J67" s="207"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208" t="s">
        <v>13</v>
      </c>
      <c r="J68" s="208"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06183500</v>
      </c>
      <c r="B72" s="161">
        <f>D26</f>
        <v>44398</v>
      </c>
      <c r="C72" s="105" t="s">
        <v>114</v>
      </c>
      <c r="D72" s="121" t="s">
        <v>5</v>
      </c>
      <c r="E72" s="121" t="s">
        <v>2</v>
      </c>
      <c r="F72" s="121" t="s">
        <v>17669</v>
      </c>
      <c r="G72" s="122" t="s">
        <v>17670</v>
      </c>
      <c r="H72" s="122" t="s">
        <v>3</v>
      </c>
      <c r="I72" s="122">
        <v>3</v>
      </c>
      <c r="J72" s="122" t="s">
        <v>17671</v>
      </c>
      <c r="K72" s="122" t="s">
        <v>17672</v>
      </c>
      <c r="L72" s="122"/>
      <c r="U72" s="27"/>
    </row>
    <row r="73" spans="1:21" ht="15">
      <c r="A73" s="63"/>
      <c r="B73" s="64"/>
      <c r="C73" s="104" t="s">
        <v>115</v>
      </c>
      <c r="D73" s="121" t="s">
        <v>9</v>
      </c>
      <c r="E73" s="121" t="s">
        <v>2</v>
      </c>
      <c r="F73" s="121" t="s">
        <v>17669</v>
      </c>
      <c r="G73" s="122" t="s">
        <v>17670</v>
      </c>
      <c r="H73" s="122" t="s">
        <v>3</v>
      </c>
      <c r="I73" s="122">
        <v>2</v>
      </c>
      <c r="J73" s="122" t="s">
        <v>17671</v>
      </c>
      <c r="K73" s="122" t="s">
        <v>17673</v>
      </c>
      <c r="L73" s="122"/>
      <c r="U73" s="27"/>
    </row>
    <row r="74" spans="1:21" ht="15">
      <c r="A74" s="63"/>
      <c r="B74" s="64"/>
      <c r="C74" s="104" t="s">
        <v>116</v>
      </c>
      <c r="D74" s="121" t="s">
        <v>12</v>
      </c>
      <c r="E74" s="121" t="s">
        <v>2</v>
      </c>
      <c r="F74" s="121" t="s">
        <v>17669</v>
      </c>
      <c r="G74" s="122" t="s">
        <v>17670</v>
      </c>
      <c r="H74" s="122" t="s">
        <v>3</v>
      </c>
      <c r="I74" s="122">
        <v>3</v>
      </c>
      <c r="J74" s="122" t="s">
        <v>17671</v>
      </c>
      <c r="K74" s="122" t="s">
        <v>17673</v>
      </c>
      <c r="L74" s="122"/>
      <c r="U74" s="27"/>
    </row>
    <row r="75" spans="1:21" ht="15">
      <c r="A75" s="63"/>
      <c r="B75" s="64"/>
      <c r="C75" s="104" t="s">
        <v>117</v>
      </c>
      <c r="D75" s="121" t="s">
        <v>17</v>
      </c>
      <c r="E75" s="121" t="s">
        <v>2</v>
      </c>
      <c r="F75" s="121" t="s">
        <v>17669</v>
      </c>
      <c r="G75" s="122" t="s">
        <v>17670</v>
      </c>
      <c r="H75" s="122" t="s">
        <v>3</v>
      </c>
      <c r="I75" s="122">
        <v>3</v>
      </c>
      <c r="J75" s="122" t="s">
        <v>17671</v>
      </c>
      <c r="K75" s="122" t="s">
        <v>17673</v>
      </c>
      <c r="L75" s="122"/>
      <c r="U75" s="27"/>
    </row>
    <row r="76" spans="1:21" ht="15">
      <c r="A76" s="63"/>
      <c r="B76" s="64"/>
      <c r="C76" s="104" t="s">
        <v>118</v>
      </c>
      <c r="D76" s="121" t="s">
        <v>23</v>
      </c>
      <c r="E76" s="121" t="s">
        <v>2</v>
      </c>
      <c r="F76" s="121" t="s">
        <v>17674</v>
      </c>
      <c r="G76" s="122" t="s">
        <v>17675</v>
      </c>
      <c r="H76" s="122" t="s">
        <v>11</v>
      </c>
      <c r="I76" s="122">
        <v>1</v>
      </c>
      <c r="J76" s="122" t="s">
        <v>17671</v>
      </c>
      <c r="K76" s="122" t="s">
        <v>17673</v>
      </c>
      <c r="L76" s="122"/>
      <c r="U76" s="27"/>
    </row>
    <row r="77" spans="1:21" ht="15">
      <c r="A77" s="63"/>
      <c r="B77" s="64"/>
      <c r="C77" s="104" t="s">
        <v>119</v>
      </c>
      <c r="D77" s="121" t="s">
        <v>17</v>
      </c>
      <c r="E77" s="121" t="s">
        <v>2</v>
      </c>
      <c r="F77" s="121" t="s">
        <v>17674</v>
      </c>
      <c r="G77" s="122" t="s">
        <v>17675</v>
      </c>
      <c r="H77" s="122" t="s">
        <v>14</v>
      </c>
      <c r="I77" s="122">
        <v>2</v>
      </c>
      <c r="J77" s="122" t="s">
        <v>17671</v>
      </c>
      <c r="K77" s="122" t="s">
        <v>17673</v>
      </c>
      <c r="L77" s="122"/>
      <c r="U77" s="27"/>
    </row>
    <row r="78" spans="1:21" ht="15">
      <c r="A78" s="63"/>
      <c r="B78" s="64"/>
      <c r="C78" s="104" t="s">
        <v>120</v>
      </c>
      <c r="D78" s="121" t="s">
        <v>17</v>
      </c>
      <c r="E78" s="121" t="s">
        <v>2</v>
      </c>
      <c r="F78" s="121" t="s">
        <v>17674</v>
      </c>
      <c r="G78" s="122" t="s">
        <v>17675</v>
      </c>
      <c r="H78" s="122" t="s">
        <v>11</v>
      </c>
      <c r="I78" s="122">
        <v>2</v>
      </c>
      <c r="J78" s="122" t="s">
        <v>17671</v>
      </c>
      <c r="K78" s="122" t="s">
        <v>17673</v>
      </c>
      <c r="L78" s="122"/>
      <c r="U78" s="27"/>
    </row>
    <row r="79" spans="1:21" ht="15">
      <c r="A79" s="63"/>
      <c r="B79" s="64"/>
      <c r="C79" s="104" t="s">
        <v>121</v>
      </c>
      <c r="D79" s="121" t="s">
        <v>17</v>
      </c>
      <c r="E79" s="121" t="s">
        <v>2</v>
      </c>
      <c r="F79" s="121" t="s">
        <v>17674</v>
      </c>
      <c r="G79" s="122" t="s">
        <v>17675</v>
      </c>
      <c r="H79" s="122" t="s">
        <v>14</v>
      </c>
      <c r="I79" s="122">
        <v>3</v>
      </c>
      <c r="J79" s="122" t="s">
        <v>17671</v>
      </c>
      <c r="K79" s="122" t="s">
        <v>17673</v>
      </c>
      <c r="L79" s="122"/>
      <c r="U79" s="27"/>
    </row>
    <row r="80" spans="1:21" ht="15">
      <c r="A80" s="63"/>
      <c r="B80" s="64"/>
      <c r="C80" s="104" t="s">
        <v>122</v>
      </c>
      <c r="D80" s="121" t="s">
        <v>17</v>
      </c>
      <c r="E80" s="121" t="s">
        <v>2</v>
      </c>
      <c r="F80" s="121" t="s">
        <v>17674</v>
      </c>
      <c r="G80" s="122" t="s">
        <v>17676</v>
      </c>
      <c r="H80" s="122" t="s">
        <v>11</v>
      </c>
      <c r="I80" s="122">
        <v>1</v>
      </c>
      <c r="J80" s="122" t="s">
        <v>17671</v>
      </c>
      <c r="K80" s="122" t="s">
        <v>17673</v>
      </c>
      <c r="L80" s="122"/>
      <c r="U80" s="27"/>
    </row>
    <row r="81" spans="1:21" ht="15">
      <c r="A81" s="63"/>
      <c r="B81" s="64"/>
      <c r="C81" s="104" t="s">
        <v>123</v>
      </c>
      <c r="D81" s="121" t="s">
        <v>17</v>
      </c>
      <c r="E81" s="121" t="s">
        <v>2</v>
      </c>
      <c r="F81" s="121" t="s">
        <v>17674</v>
      </c>
      <c r="G81" s="122" t="s">
        <v>17676</v>
      </c>
      <c r="H81" s="122" t="s">
        <v>11</v>
      </c>
      <c r="I81" s="122">
        <v>2</v>
      </c>
      <c r="J81" s="122" t="s">
        <v>17671</v>
      </c>
      <c r="K81" s="122" t="s">
        <v>17673</v>
      </c>
      <c r="L81" s="122"/>
      <c r="U81" s="27"/>
    </row>
    <row r="82" spans="1:21" ht="15">
      <c r="A82" s="63"/>
      <c r="B82" s="64"/>
      <c r="C82" s="104" t="s">
        <v>124</v>
      </c>
      <c r="D82" s="121" t="s">
        <v>17</v>
      </c>
      <c r="E82" s="121" t="s">
        <v>2</v>
      </c>
      <c r="F82" s="121" t="s">
        <v>17674</v>
      </c>
      <c r="G82" s="122" t="s">
        <v>17676</v>
      </c>
      <c r="H82" s="122" t="s">
        <v>11</v>
      </c>
      <c r="I82" s="122">
        <v>3</v>
      </c>
      <c r="J82" s="122" t="s">
        <v>17671</v>
      </c>
      <c r="K82" s="122" t="s">
        <v>17673</v>
      </c>
      <c r="L82" s="122"/>
      <c r="U82" s="27"/>
    </row>
    <row r="83" spans="1:21" ht="15">
      <c r="A83" s="63"/>
      <c r="B83" s="64"/>
      <c r="C83" s="104" t="s">
        <v>125</v>
      </c>
      <c r="D83" s="121" t="s">
        <v>17</v>
      </c>
      <c r="E83" s="121" t="s">
        <v>2</v>
      </c>
      <c r="F83" s="121" t="s">
        <v>17674</v>
      </c>
      <c r="G83" s="122" t="s">
        <v>17676</v>
      </c>
      <c r="H83" s="122" t="s">
        <v>7</v>
      </c>
      <c r="I83" s="122">
        <v>2</v>
      </c>
      <c r="J83" s="122" t="s">
        <v>17671</v>
      </c>
      <c r="K83" s="122" t="s">
        <v>17673</v>
      </c>
      <c r="L83" s="122"/>
      <c r="U83" s="27"/>
    </row>
    <row r="84" spans="1:21" ht="16.5" thickBot="1">
      <c r="A84" s="1"/>
      <c r="T84" s="27"/>
      <c r="U84" s="27"/>
    </row>
    <row r="85" spans="1:21" ht="16.5" thickBot="1">
      <c r="A85" s="192" t="s">
        <v>126</v>
      </c>
      <c r="B85" s="194"/>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212" t="s">
        <v>6202</v>
      </c>
      <c r="F92" s="212"/>
      <c r="G92" s="212"/>
      <c r="H92" s="212"/>
      <c r="I92" s="213" t="s">
        <v>16700</v>
      </c>
      <c r="J92" s="214"/>
      <c r="K92" s="214"/>
      <c r="L92" s="214"/>
      <c r="M92" s="214"/>
      <c r="N92" s="214"/>
      <c r="O92" s="214"/>
      <c r="P92" s="214"/>
      <c r="Q92" s="214"/>
      <c r="R92" s="214"/>
      <c r="S92" s="214"/>
      <c r="T92" s="214"/>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06183500</v>
      </c>
      <c r="B94" s="159">
        <f>D26</f>
        <v>44398</v>
      </c>
      <c r="C94" s="110"/>
      <c r="D94" s="112" t="e">
        <f>VLOOKUP(C94,'Ref. Taxo. '!A:B,2,FALSE)</f>
        <v>#N/A</v>
      </c>
      <c r="E94" s="106"/>
      <c r="F94" s="106"/>
      <c r="G94" s="106"/>
      <c r="H94" s="106"/>
      <c r="I94" s="106"/>
      <c r="J94" s="106"/>
      <c r="K94" s="106"/>
      <c r="L94" s="106"/>
      <c r="M94" s="106"/>
      <c r="N94" s="106"/>
      <c r="O94" s="106"/>
      <c r="P94" s="106"/>
      <c r="Q94" s="106"/>
      <c r="R94" s="106"/>
      <c r="S94" s="106"/>
      <c r="T94" s="106"/>
      <c r="U94" s="27"/>
    </row>
    <row r="95" spans="1:21" ht="15">
      <c r="A95" s="63" t="str">
        <f>+A$94</f>
        <v>06183500</v>
      </c>
      <c r="B95" s="64">
        <f>+B$94</f>
        <v>44398</v>
      </c>
      <c r="C95" s="110"/>
      <c r="D95" s="112" t="e">
        <f>VLOOKUP(C95,'Ref. Taxo. '!A:B,2,FALSE)</f>
        <v>#N/A</v>
      </c>
      <c r="E95" s="15"/>
      <c r="F95" s="15"/>
      <c r="G95" s="15"/>
      <c r="H95" s="15"/>
      <c r="I95" s="15"/>
      <c r="J95" s="15"/>
      <c r="K95" s="15"/>
      <c r="L95" s="15"/>
      <c r="M95" s="15"/>
      <c r="N95" s="15"/>
      <c r="O95" s="15"/>
      <c r="P95" s="15"/>
      <c r="Q95" s="15"/>
      <c r="R95" s="15"/>
      <c r="S95" s="15"/>
      <c r="T95" s="15"/>
      <c r="U95" s="27"/>
    </row>
    <row r="96" spans="1:21" ht="15">
      <c r="A96" s="63" t="str">
        <f aca="true" t="shared" si="0" ref="A96:B127">+A$94</f>
        <v>06183500</v>
      </c>
      <c r="B96" s="64">
        <f t="shared" si="0"/>
        <v>44398</v>
      </c>
      <c r="C96" s="110"/>
      <c r="D96" s="112" t="e">
        <f>VLOOKUP(C96,'Ref. Taxo. '!A:B,2,FALSE)</f>
        <v>#N/A</v>
      </c>
      <c r="E96" s="15"/>
      <c r="F96" s="15"/>
      <c r="G96" s="15"/>
      <c r="H96" s="15"/>
      <c r="I96" s="15"/>
      <c r="J96" s="15"/>
      <c r="K96" s="15"/>
      <c r="L96" s="15"/>
      <c r="M96" s="15"/>
      <c r="N96" s="15"/>
      <c r="O96" s="15"/>
      <c r="P96" s="15"/>
      <c r="Q96" s="15"/>
      <c r="R96" s="15"/>
      <c r="S96" s="15"/>
      <c r="T96" s="15"/>
      <c r="U96" s="27"/>
    </row>
    <row r="97" spans="1:21" ht="15">
      <c r="A97" s="63" t="str">
        <f t="shared" si="0"/>
        <v>06183500</v>
      </c>
      <c r="B97" s="64">
        <f t="shared" si="0"/>
        <v>44398</v>
      </c>
      <c r="C97" s="110"/>
      <c r="D97" s="112" t="e">
        <f>VLOOKUP(C97,'Ref. Taxo. '!A:B,2,FALSE)</f>
        <v>#N/A</v>
      </c>
      <c r="E97" s="15"/>
      <c r="F97" s="15"/>
      <c r="G97" s="15"/>
      <c r="H97" s="15"/>
      <c r="I97" s="15"/>
      <c r="J97" s="15"/>
      <c r="K97" s="15"/>
      <c r="L97" s="15"/>
      <c r="M97" s="15"/>
      <c r="N97" s="15"/>
      <c r="O97" s="15"/>
      <c r="P97" s="15"/>
      <c r="Q97" s="15"/>
      <c r="R97" s="15"/>
      <c r="S97" s="15"/>
      <c r="T97" s="15"/>
      <c r="U97" s="27"/>
    </row>
    <row r="98" spans="1:21" ht="15">
      <c r="A98" s="63" t="str">
        <f t="shared" si="0"/>
        <v>06183500</v>
      </c>
      <c r="B98" s="64">
        <f t="shared" si="0"/>
        <v>44398</v>
      </c>
      <c r="C98" s="110"/>
      <c r="D98" s="112" t="e">
        <f>VLOOKUP(C98,'Ref. Taxo. '!A:B,2,FALSE)</f>
        <v>#N/A</v>
      </c>
      <c r="E98" s="15"/>
      <c r="F98" s="15"/>
      <c r="G98" s="15"/>
      <c r="H98" s="15"/>
      <c r="I98" s="15"/>
      <c r="J98" s="15"/>
      <c r="K98" s="15"/>
      <c r="L98" s="15"/>
      <c r="M98" s="15"/>
      <c r="N98" s="15"/>
      <c r="O98" s="15"/>
      <c r="P98" s="15"/>
      <c r="Q98" s="15"/>
      <c r="R98" s="15"/>
      <c r="S98" s="15"/>
      <c r="T98" s="15"/>
      <c r="U98" s="27"/>
    </row>
    <row r="99" spans="1:21" ht="15">
      <c r="A99" s="63" t="str">
        <f t="shared" si="0"/>
        <v>06183500</v>
      </c>
      <c r="B99" s="64">
        <f t="shared" si="0"/>
        <v>44398</v>
      </c>
      <c r="C99" s="110"/>
      <c r="D99" s="112" t="e">
        <f>VLOOKUP(C99,'Ref. Taxo. '!A:B,2,FALSE)</f>
        <v>#N/A</v>
      </c>
      <c r="E99" s="15"/>
      <c r="F99" s="15"/>
      <c r="G99" s="15"/>
      <c r="H99" s="15"/>
      <c r="I99" s="15"/>
      <c r="J99" s="15"/>
      <c r="K99" s="15"/>
      <c r="L99" s="15"/>
      <c r="M99" s="15"/>
      <c r="N99" s="15"/>
      <c r="O99" s="15"/>
      <c r="P99" s="15"/>
      <c r="Q99" s="15"/>
      <c r="R99" s="15"/>
      <c r="S99" s="15"/>
      <c r="T99" s="15"/>
      <c r="U99" s="27"/>
    </row>
    <row r="100" spans="1:21" ht="15">
      <c r="A100" s="63" t="str">
        <f t="shared" si="0"/>
        <v>06183500</v>
      </c>
      <c r="B100" s="64">
        <f t="shared" si="0"/>
        <v>44398</v>
      </c>
      <c r="C100" s="110"/>
      <c r="D100" s="112" t="e">
        <f>VLOOKUP(C100,'Ref. Taxo. '!A:B,2,FALSE)</f>
        <v>#N/A</v>
      </c>
      <c r="E100" s="15"/>
      <c r="F100" s="15"/>
      <c r="G100" s="15"/>
      <c r="H100" s="15"/>
      <c r="I100" s="15"/>
      <c r="J100" s="15"/>
      <c r="K100" s="15"/>
      <c r="L100" s="15"/>
      <c r="M100" s="15"/>
      <c r="N100" s="15"/>
      <c r="O100" s="15"/>
      <c r="P100" s="15"/>
      <c r="Q100" s="15"/>
      <c r="R100" s="15"/>
      <c r="S100" s="15"/>
      <c r="T100" s="15"/>
      <c r="U100" s="27"/>
    </row>
    <row r="101" spans="1:21" ht="15">
      <c r="A101" s="63" t="str">
        <f t="shared" si="0"/>
        <v>06183500</v>
      </c>
      <c r="B101" s="64">
        <f t="shared" si="0"/>
        <v>44398</v>
      </c>
      <c r="C101" s="110"/>
      <c r="D101" s="112" t="e">
        <f>VLOOKUP(C101,'Ref. Taxo. '!A:B,2,FALSE)</f>
        <v>#N/A</v>
      </c>
      <c r="E101" s="15"/>
      <c r="F101" s="15"/>
      <c r="G101" s="15"/>
      <c r="H101" s="15"/>
      <c r="I101" s="15"/>
      <c r="J101" s="15"/>
      <c r="K101" s="15"/>
      <c r="L101" s="15"/>
      <c r="M101" s="15"/>
      <c r="N101" s="15"/>
      <c r="O101" s="15"/>
      <c r="P101" s="15"/>
      <c r="Q101" s="15"/>
      <c r="R101" s="15"/>
      <c r="S101" s="15"/>
      <c r="T101" s="15"/>
      <c r="U101" s="27"/>
    </row>
    <row r="102" spans="1:21" ht="15">
      <c r="A102" s="63" t="str">
        <f t="shared" si="0"/>
        <v>06183500</v>
      </c>
      <c r="B102" s="64">
        <f t="shared" si="0"/>
        <v>44398</v>
      </c>
      <c r="C102" s="110"/>
      <c r="D102" s="112" t="e">
        <f>VLOOKUP(C102,'Ref. Taxo. '!A:B,2,FALSE)</f>
        <v>#N/A</v>
      </c>
      <c r="E102" s="15"/>
      <c r="F102" s="15"/>
      <c r="G102" s="15"/>
      <c r="H102" s="15"/>
      <c r="I102" s="15"/>
      <c r="J102" s="15"/>
      <c r="K102" s="15"/>
      <c r="L102" s="15"/>
      <c r="M102" s="15"/>
      <c r="N102" s="15"/>
      <c r="O102" s="15"/>
      <c r="P102" s="15"/>
      <c r="Q102" s="15"/>
      <c r="R102" s="15"/>
      <c r="S102" s="15"/>
      <c r="T102" s="15"/>
      <c r="U102" s="27"/>
    </row>
    <row r="103" spans="1:21" ht="15">
      <c r="A103" s="63" t="str">
        <f t="shared" si="0"/>
        <v>06183500</v>
      </c>
      <c r="B103" s="64">
        <f t="shared" si="0"/>
        <v>44398</v>
      </c>
      <c r="C103" s="110"/>
      <c r="D103" s="112" t="e">
        <f>VLOOKUP(C103,'Ref. Taxo. '!A:B,2,FALSE)</f>
        <v>#N/A</v>
      </c>
      <c r="E103" s="15"/>
      <c r="F103" s="15"/>
      <c r="G103" s="15"/>
      <c r="H103" s="15"/>
      <c r="I103" s="15"/>
      <c r="J103" s="15"/>
      <c r="K103" s="15"/>
      <c r="L103" s="15"/>
      <c r="M103" s="15"/>
      <c r="N103" s="15"/>
      <c r="O103" s="15"/>
      <c r="P103" s="15"/>
      <c r="Q103" s="15"/>
      <c r="R103" s="15"/>
      <c r="S103" s="15"/>
      <c r="T103" s="15"/>
      <c r="U103" s="27"/>
    </row>
    <row r="104" spans="1:21" ht="15">
      <c r="A104" s="63" t="str">
        <f t="shared" si="0"/>
        <v>06183500</v>
      </c>
      <c r="B104" s="64">
        <f t="shared" si="0"/>
        <v>44398</v>
      </c>
      <c r="C104" s="110"/>
      <c r="D104" s="112" t="e">
        <f>VLOOKUP(C104,'Ref. Taxo. '!A:B,2,FALSE)</f>
        <v>#N/A</v>
      </c>
      <c r="E104" s="15"/>
      <c r="F104" s="15"/>
      <c r="G104" s="15"/>
      <c r="H104" s="15"/>
      <c r="I104" s="15"/>
      <c r="J104" s="15"/>
      <c r="K104" s="15"/>
      <c r="L104" s="15"/>
      <c r="M104" s="15"/>
      <c r="N104" s="15"/>
      <c r="O104" s="15"/>
      <c r="P104" s="15"/>
      <c r="Q104" s="15"/>
      <c r="R104" s="15"/>
      <c r="S104" s="15"/>
      <c r="T104" s="15"/>
      <c r="U104" s="27"/>
    </row>
    <row r="105" spans="1:21" ht="15">
      <c r="A105" s="63" t="str">
        <f t="shared" si="0"/>
        <v>06183500</v>
      </c>
      <c r="B105" s="64">
        <f t="shared" si="0"/>
        <v>44398</v>
      </c>
      <c r="C105" s="110"/>
      <c r="D105" s="112" t="e">
        <f>VLOOKUP(C105,'Ref. Taxo. '!A:B,2,FALSE)</f>
        <v>#N/A</v>
      </c>
      <c r="E105" s="15"/>
      <c r="F105" s="15"/>
      <c r="G105" s="15"/>
      <c r="H105" s="15"/>
      <c r="I105" s="15"/>
      <c r="J105" s="15"/>
      <c r="K105" s="15"/>
      <c r="L105" s="15"/>
      <c r="M105" s="15"/>
      <c r="N105" s="15"/>
      <c r="O105" s="15"/>
      <c r="P105" s="15"/>
      <c r="Q105" s="15"/>
      <c r="R105" s="15"/>
      <c r="S105" s="15"/>
      <c r="T105" s="15"/>
      <c r="U105" s="27"/>
    </row>
    <row r="106" spans="1:21" ht="15">
      <c r="A106" s="63" t="str">
        <f t="shared" si="0"/>
        <v>06183500</v>
      </c>
      <c r="B106" s="64">
        <f t="shared" si="0"/>
        <v>44398</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ht="15">
      <c r="A107" s="63" t="str">
        <f t="shared" si="0"/>
        <v>06183500</v>
      </c>
      <c r="B107" s="64">
        <f t="shared" si="0"/>
        <v>44398</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ht="15">
      <c r="A108" s="63" t="str">
        <f t="shared" si="0"/>
        <v>06183500</v>
      </c>
      <c r="B108" s="64">
        <f t="shared" si="0"/>
        <v>44398</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ht="15">
      <c r="A109" s="63" t="str">
        <f t="shared" si="0"/>
        <v>06183500</v>
      </c>
      <c r="B109" s="64">
        <f t="shared" si="0"/>
        <v>44398</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06183500</v>
      </c>
      <c r="B110" s="64">
        <f t="shared" si="0"/>
        <v>44398</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06183500</v>
      </c>
      <c r="B111" s="64">
        <f t="shared" si="0"/>
        <v>44398</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06183500</v>
      </c>
      <c r="B112" s="64">
        <f t="shared" si="0"/>
        <v>44398</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06183500</v>
      </c>
      <c r="B113" s="64">
        <f t="shared" si="0"/>
        <v>44398</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06183500</v>
      </c>
      <c r="B114" s="64">
        <f t="shared" si="0"/>
        <v>44398</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06183500</v>
      </c>
      <c r="B115" s="64">
        <f t="shared" si="0"/>
        <v>44398</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06183500</v>
      </c>
      <c r="B116" s="64">
        <f t="shared" si="0"/>
        <v>44398</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06183500</v>
      </c>
      <c r="B117" s="64">
        <f t="shared" si="0"/>
        <v>44398</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06183500</v>
      </c>
      <c r="B118" s="64">
        <f t="shared" si="0"/>
        <v>44398</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06183500</v>
      </c>
      <c r="B119" s="64">
        <f t="shared" si="0"/>
        <v>44398</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06183500</v>
      </c>
      <c r="B120" s="64">
        <f t="shared" si="0"/>
        <v>44398</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06183500</v>
      </c>
      <c r="B121" s="64">
        <f t="shared" si="0"/>
        <v>44398</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06183500</v>
      </c>
      <c r="B122" s="64">
        <f t="shared" si="0"/>
        <v>44398</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06183500</v>
      </c>
      <c r="B123" s="64">
        <f t="shared" si="0"/>
        <v>44398</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06183500</v>
      </c>
      <c r="B124" s="64">
        <f t="shared" si="0"/>
        <v>44398</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06183500</v>
      </c>
      <c r="B125" s="64">
        <f t="shared" si="0"/>
        <v>44398</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06183500</v>
      </c>
      <c r="B126" s="64">
        <f t="shared" si="0"/>
        <v>44398</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06183500</v>
      </c>
      <c r="B127" s="64">
        <f t="shared" si="0"/>
        <v>44398</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06183500</v>
      </c>
      <c r="B128" s="64">
        <f t="shared" si="1"/>
        <v>44398</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06183500</v>
      </c>
      <c r="B129" s="64">
        <f t="shared" si="1"/>
        <v>44398</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06183500</v>
      </c>
      <c r="B130" s="64">
        <f t="shared" si="1"/>
        <v>44398</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06183500</v>
      </c>
      <c r="B131" s="64">
        <f t="shared" si="1"/>
        <v>44398</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06183500</v>
      </c>
      <c r="B132" s="64">
        <f t="shared" si="1"/>
        <v>44398</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06183500</v>
      </c>
      <c r="B133" s="64">
        <f t="shared" si="1"/>
        <v>44398</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06183500</v>
      </c>
      <c r="B134" s="64">
        <f t="shared" si="1"/>
        <v>44398</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06183500</v>
      </c>
      <c r="B135" s="64">
        <f t="shared" si="1"/>
        <v>44398</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06183500</v>
      </c>
      <c r="B136" s="64">
        <f t="shared" si="1"/>
        <v>44398</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06183500</v>
      </c>
      <c r="B137" s="64">
        <f t="shared" si="1"/>
        <v>44398</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06183500</v>
      </c>
      <c r="B138" s="64">
        <f t="shared" si="1"/>
        <v>44398</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06183500</v>
      </c>
      <c r="B139" s="64">
        <f t="shared" si="1"/>
        <v>44398</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06183500</v>
      </c>
      <c r="B140" s="64">
        <f t="shared" si="1"/>
        <v>44398</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06183500</v>
      </c>
      <c r="B141" s="64">
        <f t="shared" si="1"/>
        <v>44398</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06183500</v>
      </c>
      <c r="B142" s="64">
        <f t="shared" si="1"/>
        <v>44398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06183500</v>
      </c>
      <c r="B143" s="64">
        <f t="shared" si="1"/>
        <v>44398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06183500</v>
      </c>
      <c r="B144" s="64">
        <f t="shared" si="1"/>
        <v>44398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06183500</v>
      </c>
      <c r="B145" s="64">
        <f t="shared" si="1"/>
        <v>44398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06183500</v>
      </c>
      <c r="B146" s="64">
        <f t="shared" si="1"/>
        <v>44398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06183500</v>
      </c>
      <c r="B147" s="64">
        <f t="shared" si="1"/>
        <v>44398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06183500</v>
      </c>
      <c r="B148" s="64">
        <f t="shared" si="1"/>
        <v>44398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06183500</v>
      </c>
      <c r="B149" s="64">
        <f t="shared" si="1"/>
        <v>44398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06183500</v>
      </c>
      <c r="B150" s="64">
        <f t="shared" si="1"/>
        <v>44398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06183500</v>
      </c>
      <c r="B151" s="64">
        <f t="shared" si="1"/>
        <v>44398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06183500</v>
      </c>
      <c r="B152" s="64">
        <f t="shared" si="1"/>
        <v>44398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06183500</v>
      </c>
      <c r="B153" s="64">
        <f t="shared" si="1"/>
        <v>44398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06183500</v>
      </c>
      <c r="B154" s="64">
        <f t="shared" si="1"/>
        <v>44398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06183500</v>
      </c>
      <c r="B155" s="64">
        <f t="shared" si="1"/>
        <v>44398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06183500</v>
      </c>
      <c r="B156" s="64">
        <f t="shared" si="1"/>
        <v>44398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06183500</v>
      </c>
      <c r="B157" s="64">
        <f t="shared" si="1"/>
        <v>44398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06183500</v>
      </c>
      <c r="B158" s="64">
        <f t="shared" si="1"/>
        <v>44398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06183500</v>
      </c>
      <c r="B159" s="64">
        <f t="shared" si="1"/>
        <v>44398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06183500</v>
      </c>
      <c r="B160" s="64">
        <f t="shared" si="2"/>
        <v>44398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06183500</v>
      </c>
      <c r="B161" s="64">
        <f t="shared" si="2"/>
        <v>44398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06183500</v>
      </c>
      <c r="B162" s="64">
        <f t="shared" si="2"/>
        <v>44398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06183500</v>
      </c>
      <c r="B163" s="64">
        <f t="shared" si="2"/>
        <v>44398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06183500</v>
      </c>
      <c r="B164" s="64">
        <f t="shared" si="2"/>
        <v>44398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06183500</v>
      </c>
      <c r="B165" s="64">
        <f t="shared" si="2"/>
        <v>44398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06183500</v>
      </c>
      <c r="B166" s="64">
        <f t="shared" si="2"/>
        <v>44398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06183500</v>
      </c>
      <c r="B167" s="64">
        <f t="shared" si="2"/>
        <v>44398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06183500</v>
      </c>
      <c r="B168" s="64">
        <f t="shared" si="2"/>
        <v>44398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06183500</v>
      </c>
      <c r="B169" s="64">
        <f t="shared" si="2"/>
        <v>44398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06183500</v>
      </c>
      <c r="B170" s="64">
        <f t="shared" si="2"/>
        <v>44398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06183500</v>
      </c>
      <c r="B171" s="64">
        <f t="shared" si="2"/>
        <v>44398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06183500</v>
      </c>
      <c r="B172" s="64">
        <f t="shared" si="2"/>
        <v>44398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06183500</v>
      </c>
      <c r="B173" s="64">
        <f t="shared" si="2"/>
        <v>44398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06183500</v>
      </c>
      <c r="B174" s="64">
        <f t="shared" si="2"/>
        <v>44398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06183500</v>
      </c>
      <c r="B175" s="64">
        <f t="shared" si="2"/>
        <v>44398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06183500</v>
      </c>
      <c r="B176" s="64">
        <f t="shared" si="2"/>
        <v>44398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06183500</v>
      </c>
      <c r="B177" s="64">
        <f t="shared" si="2"/>
        <v>44398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06183500</v>
      </c>
      <c r="B178" s="64">
        <f t="shared" si="2"/>
        <v>44398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06183500</v>
      </c>
      <c r="B179" s="64">
        <f t="shared" si="2"/>
        <v>44398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06183500</v>
      </c>
      <c r="B180" s="64">
        <f t="shared" si="2"/>
        <v>44398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06183500</v>
      </c>
      <c r="B181" s="64">
        <f t="shared" si="2"/>
        <v>44398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06183500</v>
      </c>
      <c r="B182" s="64">
        <f t="shared" si="2"/>
        <v>44398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06183500</v>
      </c>
      <c r="B183" s="64">
        <f t="shared" si="2"/>
        <v>44398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06183500</v>
      </c>
      <c r="B184" s="64">
        <f t="shared" si="2"/>
        <v>44398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06183500</v>
      </c>
      <c r="B185" s="64">
        <f t="shared" si="2"/>
        <v>44398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06183500</v>
      </c>
      <c r="B186" s="64">
        <f t="shared" si="2"/>
        <v>44398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06183500</v>
      </c>
      <c r="B187" s="64">
        <f t="shared" si="2"/>
        <v>44398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06183500</v>
      </c>
      <c r="B188" s="64">
        <f t="shared" si="2"/>
        <v>44398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06183500</v>
      </c>
      <c r="B189" s="64">
        <f t="shared" si="2"/>
        <v>44398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06183500</v>
      </c>
      <c r="B190" s="64">
        <f t="shared" si="2"/>
        <v>44398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06183500</v>
      </c>
      <c r="B191" s="64">
        <f t="shared" si="2"/>
        <v>44398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06183500</v>
      </c>
      <c r="B192" s="64">
        <f t="shared" si="3"/>
        <v>44398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06183500</v>
      </c>
      <c r="B193" s="64">
        <f t="shared" si="3"/>
        <v>44398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06183500</v>
      </c>
      <c r="B194" s="64">
        <f t="shared" si="3"/>
        <v>44398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06183500</v>
      </c>
      <c r="B195" s="64">
        <f t="shared" si="3"/>
        <v>44398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06183500</v>
      </c>
      <c r="B196" s="64">
        <f t="shared" si="3"/>
        <v>44398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06183500</v>
      </c>
      <c r="B197" s="64">
        <f t="shared" si="3"/>
        <v>44398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06183500</v>
      </c>
      <c r="B198" s="64">
        <f t="shared" si="3"/>
        <v>44398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06183500</v>
      </c>
      <c r="B199" s="64">
        <f t="shared" si="3"/>
        <v>44398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06183500</v>
      </c>
      <c r="B200" s="64">
        <f t="shared" si="3"/>
        <v>44398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06183500</v>
      </c>
      <c r="B201" s="64">
        <f t="shared" si="3"/>
        <v>44398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06183500</v>
      </c>
      <c r="B202" s="64">
        <f t="shared" si="3"/>
        <v>44398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06183500</v>
      </c>
      <c r="B203" s="64">
        <f t="shared" si="3"/>
        <v>44398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06183500</v>
      </c>
      <c r="B204" s="64">
        <f t="shared" si="3"/>
        <v>44398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06183500</v>
      </c>
      <c r="B205" s="64">
        <f t="shared" si="3"/>
        <v>44398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06183500</v>
      </c>
      <c r="B206" s="64">
        <f t="shared" si="3"/>
        <v>44398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06183500</v>
      </c>
      <c r="B207" s="64">
        <f t="shared" si="3"/>
        <v>44398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06183500</v>
      </c>
      <c r="B208" s="64">
        <f t="shared" si="3"/>
        <v>44398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06183500</v>
      </c>
      <c r="B209" s="64">
        <f t="shared" si="3"/>
        <v>44398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06183500</v>
      </c>
      <c r="B210" s="64">
        <f t="shared" si="3"/>
        <v>44398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06183500</v>
      </c>
      <c r="B211" s="64">
        <f t="shared" si="3"/>
        <v>44398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06183500</v>
      </c>
      <c r="B212" s="64">
        <f t="shared" si="3"/>
        <v>44398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06183500</v>
      </c>
      <c r="B213" s="64">
        <f t="shared" si="3"/>
        <v>44398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06183500</v>
      </c>
      <c r="B214" s="64">
        <f t="shared" si="3"/>
        <v>44398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06183500</v>
      </c>
      <c r="B215" s="64">
        <f t="shared" si="3"/>
        <v>44398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06183500</v>
      </c>
      <c r="B216" s="64">
        <f t="shared" si="3"/>
        <v>44398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06183500</v>
      </c>
      <c r="B217" s="64">
        <f t="shared" si="3"/>
        <v>44398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06183500</v>
      </c>
      <c r="B218" s="64">
        <f t="shared" si="3"/>
        <v>44398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06183500</v>
      </c>
      <c r="B219" s="64">
        <f t="shared" si="3"/>
        <v>44398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06183500</v>
      </c>
      <c r="B220" s="64">
        <f t="shared" si="3"/>
        <v>44398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06183500</v>
      </c>
      <c r="B221" s="64">
        <f t="shared" si="3"/>
        <v>44398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06183500</v>
      </c>
      <c r="B222" s="64">
        <f t="shared" si="3"/>
        <v>44398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06183500</v>
      </c>
      <c r="B223" s="64">
        <f t="shared" si="3"/>
        <v>44398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06183500</v>
      </c>
      <c r="B224" s="64">
        <f t="shared" si="4"/>
        <v>44398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06183500</v>
      </c>
      <c r="B225" s="64">
        <f t="shared" si="4"/>
        <v>44398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06183500</v>
      </c>
      <c r="B226" s="64">
        <f t="shared" si="4"/>
        <v>44398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06183500</v>
      </c>
      <c r="B227" s="64">
        <f t="shared" si="4"/>
        <v>44398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06183500</v>
      </c>
      <c r="B228" s="64">
        <f t="shared" si="4"/>
        <v>44398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06183500</v>
      </c>
      <c r="B229" s="64">
        <f t="shared" si="4"/>
        <v>44398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06183500</v>
      </c>
      <c r="B230" s="64">
        <f t="shared" si="4"/>
        <v>44398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06183500</v>
      </c>
      <c r="B231" s="64">
        <f t="shared" si="4"/>
        <v>44398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06183500</v>
      </c>
      <c r="B232" s="64">
        <f t="shared" si="4"/>
        <v>44398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06183500</v>
      </c>
      <c r="B233" s="64">
        <f t="shared" si="4"/>
        <v>44398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06183500</v>
      </c>
      <c r="B234" s="64">
        <f t="shared" si="4"/>
        <v>44398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06183500</v>
      </c>
      <c r="B235" s="64">
        <f t="shared" si="4"/>
        <v>44398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06183500</v>
      </c>
      <c r="B236" s="64">
        <f t="shared" si="4"/>
        <v>44398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06183500</v>
      </c>
      <c r="B237" s="64">
        <f t="shared" si="4"/>
        <v>44398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06183500</v>
      </c>
      <c r="B238" s="64">
        <f t="shared" si="4"/>
        <v>44398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06183500</v>
      </c>
      <c r="B239" s="64">
        <f t="shared" si="4"/>
        <v>44398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06183500</v>
      </c>
      <c r="B240" s="64">
        <f t="shared" si="4"/>
        <v>44398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06183500</v>
      </c>
      <c r="B241" s="64">
        <f t="shared" si="4"/>
        <v>44398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06183500</v>
      </c>
      <c r="B242" s="64">
        <f t="shared" si="4"/>
        <v>44398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06183500</v>
      </c>
      <c r="B243" s="64">
        <f t="shared" si="4"/>
        <v>44398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06183500</v>
      </c>
      <c r="B244" s="64">
        <f t="shared" si="4"/>
        <v>44398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06183500</v>
      </c>
      <c r="B245" s="64">
        <f t="shared" si="4"/>
        <v>44398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06183500</v>
      </c>
      <c r="B246" s="64">
        <f t="shared" si="4"/>
        <v>44398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06183500</v>
      </c>
      <c r="B247" s="64">
        <f t="shared" si="4"/>
        <v>44398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06183500</v>
      </c>
      <c r="B248" s="64">
        <f t="shared" si="4"/>
        <v>44398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06183500</v>
      </c>
      <c r="B249" s="64">
        <f t="shared" si="4"/>
        <v>44398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dcterms:created xsi:type="dcterms:W3CDTF">2017-07-18T11:19:17Z</dcterms:created>
  <dcterms:modified xsi:type="dcterms:W3CDTF">2021-09-06T07:55:53Z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