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<sst xmlns="http://schemas.openxmlformats.org/spreadsheetml/2006/main" count="433" uniqueCount="261">
  <si>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</si>
  <si>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</si>
  <si>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</si>
  <si>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</si>
  <si>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</si>
  <si>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</si>
  <si>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</si>
  <si>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</si>
  <si>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</si>
  <si>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</si>
  <si>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</si>
  <si>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</si>
  <si>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</si>
  <si>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</si>
  <si>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</si>
  <si>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</si>
  <si>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</si>
  <si>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</si>
  <si>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</si>
  <si>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</si>
  <si>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</si>
  <si>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</si>
  <si>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</si>
  <si>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</si>
  <si>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</si>
  <si>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</si>
  <si>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</si>
  <si>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</si>
  <si>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</si>
  <si>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</si>
  <si>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</si>
  <si>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</si>
  <si>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</si>
  <si>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</si>
  <si>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</si>
  <si>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</si>
  <si>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</si>
  <si>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</si>
  <si>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</si>
  <si>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</si>
  <si>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</si>
  <si>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</si>
  <si>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</si>
  <si>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</si>
  <si>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</si>
  <si>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</si>
  <si>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</si>
  <si>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</si>
  <si>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</si>
  <si>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</si>
  <si>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</si>
  <si>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</si>
  <si>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</si>
  <si>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</si>
  <si>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</si>
  <si>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</si>
  <si>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</si>
  <si>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</si>
  <si>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</si>
  <si>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</si>
  <si>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</si>
  <si>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</si>
  <si>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</si>
  <si>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</si>
  <si>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</si>
  <si>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</si>
  <si>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</si>
  <si>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</si>
  <si>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</si>
  <si>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</si>
  <si>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</si>
  <si>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</si>
  <si>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</si>
  <si>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</si>
  <si>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</si>
  <si>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</si>
  <si>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</si>
  <si>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</si>
  <si>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</si>
  <si>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</si>
  <si>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</si>
  <si>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</si>
  <si>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</si>
  <si>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</si>
  <si>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</si>
  <si>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</si>
  <si>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</si>
  <si>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</si>
  <si>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</si>
  <si>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</si>
  <si>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</si>
  <si>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</si>
  <si>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</si>
  <si>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</si>
  <si>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</si>
  <si>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</si>
  <si>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</si>
  <si>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LEZ</t>
  </si>
  <si>
    <t>Lez à Lattes</t>
  </si>
  <si>
    <t>Lattes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</si>
  <si>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</si>
  <si>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</si>
  <si>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</si>
  <si>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</si>
  <si>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</si>
  <si>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</si>
  <si>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</si>
  <si>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</si>
  <si>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</si>
  <si>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</si>
  <si>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</si>
  <si>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</si>
  <si>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</si>
  <si>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</si>
  <si>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</si>
  <si>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</si>
  <si>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</si>
  <si>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</si>
  <si>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</si>
  <si>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>aval Pont de Lattes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</si>
  <si>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</si>
  <si>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</si>
  <si>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</si>
  <si>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</si>
  <si>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</si>
  <si>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</si>
  <si>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</si>
  <si>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</si>
  <si>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</si>
  <si>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</si>
  <si>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</si>
  <si>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</si>
  <si>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</si>
  <si>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</si>
  <si>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</si>
  <si>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</si>
  <si>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</si>
  <si>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</si>
  <si>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</si>
  <si>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</si>
  <si>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</si>
  <si>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</si>
  <si>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</si>
  <si>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</si>
  <si>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</si>
  <si>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</si>
  <si>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</si>
  <si>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</si>
  <si>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</si>
  <si>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</si>
  <si>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</si>
  <si>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</si>
  <si>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</si>
  <si>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</si>
  <si>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</si>
  <si>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</si>
  <si>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</si>
  <si>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</si>
  <si>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</si>
  <si>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</si>
  <si>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</si>
  <si>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</si>
  <si>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</si>
  <si>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</si>
  <si>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</si>
  <si>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</si>
  <si>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</si>
  <si>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</si>
  <si>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</si>
  <si>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</si>
  <si>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</si>
  <si>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</si>
  <si>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</si>
  <si>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</si>
  <si>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</si>
  <si>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</si>
  <si>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</si>
  <si>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</si>
  <si>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</si>
  <si>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</si>
  <si>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</si>
  <si>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</si>
  <si>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</si>
  <si>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</si>
  <si>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</si>
  <si>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</si>
  <si>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</si>
  <si>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</si>
  <si>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</si>
  <si>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</si>
  <si>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</si>
  <si>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</si>
  <si>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</si>
  <si>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</si>
  <si>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</si>
  <si>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</si>
  <si>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</si>
  <si>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</si>
  <si>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</si>
  <si>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</si>
  <si>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</si>
  <si>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</si>
  <si>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</si>
  <si>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</si>
  <si>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249</t>
  </si>
  <si>
    <t>Micronecta</t>
  </si>
  <si>
    <t>719</t>
  </si>
  <si>
    <t>Corixidae</t>
  </si>
  <si>
    <t>709</t>
  </si>
  <si>
    <t>Gerris</t>
  </si>
  <si>
    <t>735</t>
  </si>
  <si>
    <t>Chironomidae</t>
  </si>
  <si>
    <t>807</t>
  </si>
  <si>
    <t>Limoniidae</t>
  </si>
  <si>
    <t>757</t>
  </si>
  <si>
    <t>Coenagrionidae</t>
  </si>
  <si>
    <t>658</t>
  </si>
  <si>
    <t>Plactycnemis</t>
  </si>
  <si>
    <t>657</t>
  </si>
  <si>
    <t>Atyaephyra</t>
  </si>
  <si>
    <t>861</t>
  </si>
  <si>
    <t>Orconectes</t>
  </si>
  <si>
    <t>870</t>
  </si>
  <si>
    <t>Gammaridae</t>
  </si>
  <si>
    <t>Corbicula</t>
  </si>
  <si>
    <t>1051</t>
  </si>
  <si>
    <t>Dreissena</t>
  </si>
  <si>
    <t>1046</t>
  </si>
  <si>
    <t>Ferrissia</t>
  </si>
  <si>
    <t>1030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</si>
  <si>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</si>
  <si>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</si>
  <si>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</si>
  <si>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</si>
  <si>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</si>
  <si>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</si>
  <si>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</si>
  <si>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</si>
  <si>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</si>
  <si>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</si>
  <si>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</si>
  <si>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</si>
  <si>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</si>
  <si>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</si>
  <si>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</si>
  <si>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</si>
  <si>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Bryozoa</t>
  </si>
  <si>
    <t>1087</t>
  </si>
  <si>
    <t>Prostoma</t>
  </si>
  <si>
    <t>3110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</si>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</sst>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43">
      <selection activeCell="F82" sqref="F82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26"/>
      <c r="B2" s="126"/>
      <c r="C2" s="12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8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260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9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9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9"/>
      <c r="G7" s="23"/>
      <c r="H7" s="131" t="s">
        <v>49</v>
      </c>
      <c r="I7" s="132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9"/>
      <c r="G8" s="23"/>
      <c r="H8" s="133"/>
      <c r="I8" s="134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9"/>
      <c r="G9" s="23"/>
      <c r="H9" s="133"/>
      <c r="I9" s="134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250</v>
      </c>
      <c r="C10" s="12"/>
      <c r="D10" s="12"/>
      <c r="E10" s="22"/>
      <c r="F10" s="129"/>
      <c r="G10" s="23"/>
      <c r="H10" s="133"/>
      <c r="I10" s="134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250</v>
      </c>
      <c r="C11" s="12"/>
      <c r="D11" s="12"/>
      <c r="E11" s="22"/>
      <c r="F11" s="129"/>
      <c r="G11" s="23"/>
      <c r="H11" s="135"/>
      <c r="I11" s="136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9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0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251</v>
      </c>
      <c r="C14" s="12"/>
      <c r="D14" s="12"/>
      <c r="E14" s="22"/>
      <c r="F14" s="128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252</v>
      </c>
      <c r="C15" s="12"/>
      <c r="D15" s="12"/>
      <c r="E15" s="22"/>
      <c r="F15" s="129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253</v>
      </c>
      <c r="C16" s="12"/>
      <c r="D16" s="12"/>
      <c r="E16" s="30"/>
      <c r="F16" s="129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254</v>
      </c>
      <c r="C17" s="12"/>
      <c r="D17" s="12"/>
      <c r="E17" s="30"/>
      <c r="F17" s="129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9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0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6189500</v>
      </c>
      <c r="C23" s="42" t="s">
        <v>97</v>
      </c>
      <c r="D23" s="42" t="s">
        <v>98</v>
      </c>
      <c r="E23" s="42" t="s">
        <v>99</v>
      </c>
      <c r="F23" s="43">
        <v>34129</v>
      </c>
      <c r="G23" s="43">
        <v>1842205</v>
      </c>
      <c r="H23" s="43">
        <v>726290</v>
      </c>
      <c r="I23" s="43">
        <v>4</v>
      </c>
      <c r="J23" s="42" t="s">
        <v>37</v>
      </c>
      <c r="K23" s="44">
        <v>726222</v>
      </c>
      <c r="L23" s="44">
        <v>1841954</v>
      </c>
      <c r="M23" s="44">
        <v>726131</v>
      </c>
      <c r="N23" s="44">
        <v>1841529</v>
      </c>
      <c r="O23" s="45">
        <v>63</v>
      </c>
      <c r="P23" s="44">
        <v>370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24" t="s">
        <v>102</v>
      </c>
      <c r="B25" s="127"/>
      <c r="C25" s="125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255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256</v>
      </c>
      <c r="C32" s="28"/>
      <c r="D32" s="28"/>
      <c r="E32" s="62"/>
      <c r="G32" s="124" t="s">
        <v>112</v>
      </c>
      <c r="H32" s="127"/>
      <c r="I32" s="127"/>
      <c r="J32" s="125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257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6189500</v>
      </c>
      <c r="B39" s="71" t="str">
        <f>C23</f>
        <v>LEZ</v>
      </c>
      <c r="C39" s="42" t="s">
        <v>119</v>
      </c>
      <c r="D39" s="72">
        <v>40039</v>
      </c>
      <c r="E39" s="73">
        <v>42</v>
      </c>
      <c r="F39" s="74" t="s">
        <v>120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121</v>
      </c>
      <c r="G40" s="75" t="s">
        <v>21</v>
      </c>
      <c r="H40" s="76"/>
      <c r="I40" s="76"/>
      <c r="J40" s="76"/>
      <c r="K40" s="76"/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122</v>
      </c>
      <c r="G41" s="75" t="s">
        <v>30</v>
      </c>
      <c r="H41" s="76"/>
      <c r="I41" s="76"/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123</v>
      </c>
      <c r="G42" s="75" t="s">
        <v>38</v>
      </c>
      <c r="H42" s="76"/>
      <c r="I42" s="76"/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124</v>
      </c>
      <c r="G43" s="75" t="s">
        <v>45</v>
      </c>
      <c r="H43" s="76"/>
      <c r="I43" s="76"/>
      <c r="J43" s="76"/>
      <c r="K43" s="76"/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125</v>
      </c>
      <c r="G44" s="75" t="s">
        <v>52</v>
      </c>
      <c r="H44" s="76"/>
      <c r="I44" s="76"/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126</v>
      </c>
      <c r="G45" s="75" t="s">
        <v>58</v>
      </c>
      <c r="H45" s="76"/>
      <c r="I45" s="76"/>
      <c r="J45" s="76"/>
      <c r="K45" s="76"/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127</v>
      </c>
      <c r="G46" s="75" t="s">
        <v>62</v>
      </c>
      <c r="H46" s="76">
        <v>1</v>
      </c>
      <c r="I46" s="76">
        <v>1</v>
      </c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128</v>
      </c>
      <c r="G47" s="75" t="s">
        <v>65</v>
      </c>
      <c r="H47" s="76">
        <v>75</v>
      </c>
      <c r="I47" s="76"/>
      <c r="J47" s="76">
        <v>23</v>
      </c>
      <c r="K47" s="76">
        <v>52</v>
      </c>
    </row>
    <row r="48" spans="1:20" s="2" customFormat="1" ht="14.25">
      <c r="A48" s="77"/>
      <c r="B48" s="78"/>
      <c r="C48" s="78"/>
      <c r="D48" s="79"/>
      <c r="E48" s="77"/>
      <c r="F48" s="74" t="s">
        <v>129</v>
      </c>
      <c r="G48" s="75" t="s">
        <v>68</v>
      </c>
      <c r="H48" s="76"/>
      <c r="I48" s="76"/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130</v>
      </c>
      <c r="G49" s="75" t="s">
        <v>72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131</v>
      </c>
      <c r="G50" s="75" t="s">
        <v>76</v>
      </c>
      <c r="H50" s="76">
        <v>24</v>
      </c>
      <c r="I50" s="76"/>
      <c r="J50" s="76">
        <v>7</v>
      </c>
      <c r="K50" s="76">
        <v>17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132</v>
      </c>
      <c r="G51" s="75" t="s">
        <v>80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133</v>
      </c>
      <c r="G52" s="80"/>
      <c r="H52" s="81">
        <f>SUM(H39:H51)/100</f>
        <v>1</v>
      </c>
      <c r="I52" s="81">
        <f>SUM(I39:I51)/100</f>
        <v>0.01</v>
      </c>
      <c r="J52" s="81">
        <f>SUM(J39:J51)/100</f>
        <v>0.3</v>
      </c>
      <c r="K52" s="81">
        <f>SUM(K39:K51)/100</f>
        <v>0.69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24" t="s">
        <v>134</v>
      </c>
      <c r="B53" s="127"/>
      <c r="C53" s="127"/>
      <c r="D53" s="127"/>
      <c r="E53" s="125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114</v>
      </c>
      <c r="B56" s="17" t="s">
        <v>258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135</v>
      </c>
      <c r="B57" s="24" t="s">
        <v>258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136</v>
      </c>
      <c r="B58" s="24" t="s">
        <v>137</v>
      </c>
      <c r="C58" s="12"/>
      <c r="D58" s="12"/>
      <c r="E58" s="12"/>
      <c r="F58" s="58"/>
      <c r="G58" s="8"/>
      <c r="H58" s="87"/>
      <c r="I58" s="87"/>
      <c r="J58" s="88"/>
      <c r="K58" s="89" t="s">
        <v>138</v>
      </c>
      <c r="L58" s="90" t="s">
        <v>115</v>
      </c>
      <c r="M58" s="90" t="s">
        <v>139</v>
      </c>
      <c r="S58" s="66"/>
      <c r="T58" s="66"/>
      <c r="U58" s="52"/>
    </row>
    <row r="59" spans="1:21" ht="12.75">
      <c r="A59" s="21" t="s">
        <v>140</v>
      </c>
      <c r="B59" s="24" t="s">
        <v>258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141</v>
      </c>
      <c r="S59" s="66"/>
      <c r="T59" s="66"/>
      <c r="U59" s="52"/>
    </row>
    <row r="60" spans="1:21" ht="12.75">
      <c r="A60" s="21" t="s">
        <v>142</v>
      </c>
      <c r="B60" s="24" t="s">
        <v>259</v>
      </c>
      <c r="C60" s="12"/>
      <c r="D60" s="12"/>
      <c r="E60" s="12"/>
      <c r="F60" s="58"/>
      <c r="G60" s="8"/>
      <c r="H60" s="95" t="s">
        <v>143</v>
      </c>
      <c r="I60" s="95" t="s">
        <v>115</v>
      </c>
      <c r="J60" s="95" t="s">
        <v>144</v>
      </c>
      <c r="K60" s="96">
        <v>2</v>
      </c>
      <c r="L60" s="93" t="s">
        <v>24</v>
      </c>
      <c r="M60" s="94" t="s">
        <v>145</v>
      </c>
      <c r="S60" s="66"/>
      <c r="T60" s="66"/>
      <c r="U60" s="52"/>
    </row>
    <row r="61" spans="1:21" ht="12.75">
      <c r="A61" s="21" t="s">
        <v>146</v>
      </c>
      <c r="B61" s="24" t="s">
        <v>147</v>
      </c>
      <c r="C61" s="12"/>
      <c r="D61" s="12"/>
      <c r="E61" s="12"/>
      <c r="F61" s="58"/>
      <c r="G61" s="8"/>
      <c r="H61" s="97" t="s">
        <v>148</v>
      </c>
      <c r="I61" s="97" t="s">
        <v>13</v>
      </c>
      <c r="J61" s="97" t="s">
        <v>149</v>
      </c>
      <c r="K61" s="96">
        <v>3</v>
      </c>
      <c r="L61" s="93" t="s">
        <v>32</v>
      </c>
      <c r="M61" s="94" t="s">
        <v>150</v>
      </c>
      <c r="S61" s="66"/>
      <c r="T61" s="66"/>
      <c r="U61" s="52"/>
    </row>
    <row r="62" spans="1:21" ht="12.75">
      <c r="A62" s="21" t="s">
        <v>151</v>
      </c>
      <c r="B62" s="24" t="s">
        <v>152</v>
      </c>
      <c r="C62" s="12"/>
      <c r="D62" s="12"/>
      <c r="E62" s="12"/>
      <c r="F62" s="58"/>
      <c r="G62" s="8"/>
      <c r="H62" s="98" t="s">
        <v>153</v>
      </c>
      <c r="I62" s="98" t="s">
        <v>22</v>
      </c>
      <c r="J62" s="98" t="s">
        <v>154</v>
      </c>
      <c r="K62" s="96">
        <v>4</v>
      </c>
      <c r="L62" s="93" t="s">
        <v>40</v>
      </c>
      <c r="M62" s="94" t="s">
        <v>155</v>
      </c>
      <c r="S62" s="66"/>
      <c r="T62" s="66"/>
      <c r="U62" s="52"/>
    </row>
    <row r="63" spans="1:21" ht="12.75">
      <c r="A63" s="21" t="s">
        <v>156</v>
      </c>
      <c r="B63" s="24" t="s">
        <v>157</v>
      </c>
      <c r="C63" s="12"/>
      <c r="D63" s="12"/>
      <c r="E63" s="12"/>
      <c r="F63" s="58"/>
      <c r="G63" s="8"/>
      <c r="H63" s="98" t="s">
        <v>158</v>
      </c>
      <c r="I63" s="98" t="s">
        <v>31</v>
      </c>
      <c r="J63" s="98" t="s">
        <v>159</v>
      </c>
      <c r="K63" s="96">
        <v>5</v>
      </c>
      <c r="L63" s="93" t="s">
        <v>46</v>
      </c>
      <c r="M63" s="94" t="s">
        <v>160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161</v>
      </c>
      <c r="B64" s="24" t="s">
        <v>162</v>
      </c>
      <c r="C64" s="12"/>
      <c r="D64" s="12"/>
      <c r="E64" s="12"/>
      <c r="F64" s="58"/>
      <c r="G64" s="99"/>
      <c r="H64" s="100" t="s">
        <v>163</v>
      </c>
      <c r="I64" s="100" t="s">
        <v>164</v>
      </c>
      <c r="J64" s="100" t="s">
        <v>165</v>
      </c>
      <c r="K64" s="101">
        <v>6</v>
      </c>
      <c r="L64" s="102" t="s">
        <v>53</v>
      </c>
      <c r="M64" s="103" t="s">
        <v>166</v>
      </c>
      <c r="N64" s="51"/>
      <c r="S64" s="66"/>
      <c r="T64" s="66"/>
      <c r="U64" s="52"/>
    </row>
    <row r="65" spans="1:21" ht="12.75">
      <c r="A65" s="26" t="s">
        <v>167</v>
      </c>
      <c r="B65" s="27" t="s">
        <v>168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6" t="s">
        <v>169</v>
      </c>
      <c r="J67" s="106" t="s">
        <v>169</v>
      </c>
      <c r="K67" s="106" t="s">
        <v>169</v>
      </c>
      <c r="L67" s="106" t="s">
        <v>169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7" t="s">
        <v>170</v>
      </c>
      <c r="D68" s="107" t="s">
        <v>114</v>
      </c>
      <c r="E68" s="107" t="s">
        <v>135</v>
      </c>
      <c r="F68" s="107" t="s">
        <v>136</v>
      </c>
      <c r="G68" s="107" t="s">
        <v>142</v>
      </c>
      <c r="H68" s="107" t="s">
        <v>140</v>
      </c>
      <c r="I68" s="107" t="s">
        <v>151</v>
      </c>
      <c r="J68" s="107" t="s">
        <v>156</v>
      </c>
      <c r="K68" s="107" t="s">
        <v>161</v>
      </c>
      <c r="L68" s="107" t="s">
        <v>167</v>
      </c>
      <c r="U68" s="66"/>
      <c r="V68" s="66"/>
    </row>
    <row r="69" spans="1:22" ht="14.25">
      <c r="A69" s="70">
        <f>A39</f>
        <v>6189500</v>
      </c>
      <c r="B69" s="108">
        <f>D39</f>
        <v>40039</v>
      </c>
      <c r="C69" s="109" t="s">
        <v>171</v>
      </c>
      <c r="D69" s="110" t="s">
        <v>62</v>
      </c>
      <c r="E69" s="110" t="s">
        <v>13</v>
      </c>
      <c r="F69" s="110" t="s">
        <v>14</v>
      </c>
      <c r="G69" s="111" t="s">
        <v>16</v>
      </c>
      <c r="H69" s="111" t="s">
        <v>15</v>
      </c>
      <c r="I69" s="43">
        <v>0</v>
      </c>
      <c r="J69" s="42"/>
      <c r="K69" s="42"/>
      <c r="L69" s="76"/>
      <c r="U69" s="66"/>
      <c r="V69" s="66"/>
    </row>
    <row r="70" spans="1:22" ht="14.25">
      <c r="A70" s="112"/>
      <c r="B70" s="113"/>
      <c r="C70" s="109" t="s">
        <v>172</v>
      </c>
      <c r="D70" s="111" t="s">
        <v>62</v>
      </c>
      <c r="E70" s="111" t="s">
        <v>13</v>
      </c>
      <c r="F70" s="111" t="s">
        <v>14</v>
      </c>
      <c r="G70" s="111" t="s">
        <v>16</v>
      </c>
      <c r="H70" s="111" t="s">
        <v>15</v>
      </c>
      <c r="I70" s="43">
        <v>0</v>
      </c>
      <c r="J70" s="42"/>
      <c r="K70" s="42"/>
      <c r="L70" s="76"/>
      <c r="U70" s="66"/>
      <c r="V70" s="66"/>
    </row>
    <row r="71" spans="1:22" ht="14.25">
      <c r="A71" s="112"/>
      <c r="B71" s="113"/>
      <c r="C71" s="109" t="s">
        <v>173</v>
      </c>
      <c r="D71" s="111" t="s">
        <v>62</v>
      </c>
      <c r="E71" s="111" t="s">
        <v>13</v>
      </c>
      <c r="F71" s="111" t="s">
        <v>14</v>
      </c>
      <c r="G71" s="111" t="s">
        <v>16</v>
      </c>
      <c r="H71" s="111" t="s">
        <v>15</v>
      </c>
      <c r="I71" s="43">
        <v>0</v>
      </c>
      <c r="J71" s="42"/>
      <c r="K71" s="42"/>
      <c r="L71" s="76"/>
      <c r="U71" s="66"/>
      <c r="V71" s="66"/>
    </row>
    <row r="72" spans="1:22" ht="14.25">
      <c r="A72" s="112"/>
      <c r="B72" s="113"/>
      <c r="C72" s="109" t="s">
        <v>174</v>
      </c>
      <c r="D72" s="111" t="s">
        <v>62</v>
      </c>
      <c r="E72" s="111" t="s">
        <v>13</v>
      </c>
      <c r="F72" s="111" t="s">
        <v>14</v>
      </c>
      <c r="G72" s="111" t="s">
        <v>16</v>
      </c>
      <c r="H72" s="111" t="s">
        <v>15</v>
      </c>
      <c r="I72" s="43">
        <v>0</v>
      </c>
      <c r="J72" s="42"/>
      <c r="K72" s="42"/>
      <c r="L72" s="76"/>
      <c r="U72" s="66"/>
      <c r="V72" s="66"/>
    </row>
    <row r="73" spans="1:22" ht="14.25">
      <c r="A73" s="112"/>
      <c r="B73" s="113"/>
      <c r="C73" s="109" t="s">
        <v>175</v>
      </c>
      <c r="D73" s="111" t="s">
        <v>65</v>
      </c>
      <c r="E73" s="111" t="s">
        <v>22</v>
      </c>
      <c r="F73" s="111" t="s">
        <v>23</v>
      </c>
      <c r="G73" s="111" t="s">
        <v>25</v>
      </c>
      <c r="H73" s="111" t="s">
        <v>32</v>
      </c>
      <c r="I73" s="43">
        <v>4</v>
      </c>
      <c r="J73" s="42"/>
      <c r="K73" s="42"/>
      <c r="L73" s="76"/>
      <c r="U73" s="66"/>
      <c r="V73" s="66"/>
    </row>
    <row r="74" spans="1:22" ht="14.25">
      <c r="A74" s="112"/>
      <c r="B74" s="113"/>
      <c r="C74" s="109" t="s">
        <v>176</v>
      </c>
      <c r="D74" s="111" t="s">
        <v>65</v>
      </c>
      <c r="E74" s="111" t="s">
        <v>22</v>
      </c>
      <c r="F74" s="111" t="s">
        <v>14</v>
      </c>
      <c r="G74" s="111" t="s">
        <v>25</v>
      </c>
      <c r="H74" s="111" t="s">
        <v>32</v>
      </c>
      <c r="I74" s="43">
        <v>4</v>
      </c>
      <c r="J74" s="42"/>
      <c r="K74" s="42"/>
      <c r="L74" s="76"/>
      <c r="U74" s="66"/>
      <c r="V74" s="66"/>
    </row>
    <row r="75" spans="1:22" ht="14.25">
      <c r="A75" s="112"/>
      <c r="B75" s="113"/>
      <c r="C75" s="109" t="s">
        <v>177</v>
      </c>
      <c r="D75" s="111" t="s">
        <v>65</v>
      </c>
      <c r="E75" s="111" t="s">
        <v>22</v>
      </c>
      <c r="F75" s="111" t="s">
        <v>14</v>
      </c>
      <c r="G75" s="111" t="s">
        <v>25</v>
      </c>
      <c r="H75" s="111" t="s">
        <v>32</v>
      </c>
      <c r="I75" s="43">
        <v>4</v>
      </c>
      <c r="J75" s="42"/>
      <c r="K75" s="42"/>
      <c r="L75" s="76"/>
      <c r="U75" s="66"/>
      <c r="V75" s="66"/>
    </row>
    <row r="76" spans="1:22" ht="14.25">
      <c r="A76" s="112"/>
      <c r="B76" s="113"/>
      <c r="C76" s="109" t="s">
        <v>178</v>
      </c>
      <c r="D76" s="111" t="s">
        <v>65</v>
      </c>
      <c r="E76" s="111" t="s">
        <v>22</v>
      </c>
      <c r="F76" s="111" t="s">
        <v>14</v>
      </c>
      <c r="G76" s="111" t="s">
        <v>25</v>
      </c>
      <c r="H76" s="111" t="s">
        <v>32</v>
      </c>
      <c r="I76" s="43">
        <v>4</v>
      </c>
      <c r="J76" s="42"/>
      <c r="K76" s="42"/>
      <c r="L76" s="76"/>
      <c r="U76" s="66"/>
      <c r="V76" s="66"/>
    </row>
    <row r="77" spans="1:22" ht="14.25">
      <c r="A77" s="112"/>
      <c r="B77" s="113"/>
      <c r="C77" s="109" t="s">
        <v>179</v>
      </c>
      <c r="D77" s="111" t="s">
        <v>65</v>
      </c>
      <c r="E77" s="111" t="s">
        <v>22</v>
      </c>
      <c r="F77" s="111" t="s">
        <v>14</v>
      </c>
      <c r="G77" s="111" t="s">
        <v>33</v>
      </c>
      <c r="H77" s="111" t="s">
        <v>32</v>
      </c>
      <c r="I77" s="43">
        <v>4</v>
      </c>
      <c r="J77" s="42"/>
      <c r="K77" s="42"/>
      <c r="L77" s="76"/>
      <c r="U77" s="66"/>
      <c r="V77" s="66"/>
    </row>
    <row r="78" spans="1:22" ht="14.25">
      <c r="A78" s="112"/>
      <c r="B78" s="113"/>
      <c r="C78" s="109" t="s">
        <v>180</v>
      </c>
      <c r="D78" s="111" t="s">
        <v>76</v>
      </c>
      <c r="E78" s="111" t="s">
        <v>13</v>
      </c>
      <c r="F78" s="111" t="s">
        <v>260</v>
      </c>
      <c r="G78" s="111" t="s">
        <v>33</v>
      </c>
      <c r="H78" s="111" t="s">
        <v>24</v>
      </c>
      <c r="I78" s="43">
        <v>0</v>
      </c>
      <c r="J78" s="42"/>
      <c r="K78" s="42"/>
      <c r="L78" s="76"/>
      <c r="U78" s="66"/>
      <c r="V78" s="66"/>
    </row>
    <row r="79" spans="1:22" ht="14.25">
      <c r="A79" s="112"/>
      <c r="B79" s="113"/>
      <c r="C79" s="109" t="s">
        <v>181</v>
      </c>
      <c r="D79" s="111" t="s">
        <v>76</v>
      </c>
      <c r="E79" s="111" t="s">
        <v>13</v>
      </c>
      <c r="F79" s="111" t="s">
        <v>260</v>
      </c>
      <c r="G79" s="111" t="s">
        <v>33</v>
      </c>
      <c r="H79" s="111" t="s">
        <v>24</v>
      </c>
      <c r="I79" s="43">
        <v>0</v>
      </c>
      <c r="J79" s="42"/>
      <c r="K79" s="42"/>
      <c r="L79" s="76"/>
      <c r="U79" s="66"/>
      <c r="V79" s="66"/>
    </row>
    <row r="80" spans="1:22" ht="14.25">
      <c r="A80" s="112"/>
      <c r="B80" s="113"/>
      <c r="C80" s="109" t="s">
        <v>182</v>
      </c>
      <c r="D80" s="111" t="s">
        <v>65</v>
      </c>
      <c r="E80" s="111" t="s">
        <v>13</v>
      </c>
      <c r="F80" s="111" t="s">
        <v>14</v>
      </c>
      <c r="G80" s="111" t="s">
        <v>33</v>
      </c>
      <c r="H80" s="111" t="s">
        <v>24</v>
      </c>
      <c r="I80" s="43">
        <v>0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24" t="s">
        <v>183</v>
      </c>
      <c r="B82" s="125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184</v>
      </c>
      <c r="B85" s="17" t="s">
        <v>185</v>
      </c>
      <c r="C85" s="114"/>
      <c r="D85" s="115"/>
      <c r="E85" s="6"/>
      <c r="F85" s="2"/>
      <c r="G85" s="116"/>
      <c r="H85" s="2"/>
      <c r="I85" s="2"/>
      <c r="T85" s="66"/>
      <c r="U85" s="66"/>
    </row>
    <row r="86" spans="1:21" ht="12.75">
      <c r="A86" s="21" t="s">
        <v>186</v>
      </c>
      <c r="B86" s="11" t="s">
        <v>187</v>
      </c>
      <c r="C86" s="117"/>
      <c r="D86" s="118"/>
      <c r="E86" s="6"/>
      <c r="F86" s="52"/>
      <c r="G86" s="116"/>
      <c r="H86" s="2"/>
      <c r="I86" s="2"/>
      <c r="T86" s="66"/>
      <c r="U86" s="66"/>
    </row>
    <row r="87" spans="1:21" ht="12.75">
      <c r="A87" s="26" t="s">
        <v>142</v>
      </c>
      <c r="B87" s="27" t="s">
        <v>188</v>
      </c>
      <c r="C87" s="104"/>
      <c r="D87" s="119"/>
      <c r="E87" s="6"/>
      <c r="F87" s="52"/>
      <c r="G87" s="116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169</v>
      </c>
      <c r="D89" s="38" t="s">
        <v>94</v>
      </c>
      <c r="E89" s="137" t="s">
        <v>189</v>
      </c>
      <c r="F89" s="137"/>
      <c r="G89" s="137"/>
      <c r="H89" s="138" t="s">
        <v>190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66"/>
      <c r="U89" s="66"/>
    </row>
    <row r="90" spans="1:21" ht="12.75">
      <c r="A90" s="40" t="s">
        <v>34</v>
      </c>
      <c r="B90" s="40" t="s">
        <v>110</v>
      </c>
      <c r="C90" s="40" t="s">
        <v>184</v>
      </c>
      <c r="D90" s="120" t="s">
        <v>186</v>
      </c>
      <c r="E90" s="40" t="s">
        <v>16</v>
      </c>
      <c r="F90" s="40" t="s">
        <v>25</v>
      </c>
      <c r="G90" s="40" t="s">
        <v>33</v>
      </c>
      <c r="H90" s="121" t="s">
        <v>191</v>
      </c>
      <c r="I90" s="40" t="s">
        <v>192</v>
      </c>
      <c r="J90" s="40" t="s">
        <v>193</v>
      </c>
      <c r="K90" s="40" t="s">
        <v>194</v>
      </c>
      <c r="L90" s="40" t="s">
        <v>195</v>
      </c>
      <c r="M90" s="40" t="s">
        <v>196</v>
      </c>
      <c r="N90" s="40" t="s">
        <v>197</v>
      </c>
      <c r="O90" s="40" t="s">
        <v>198</v>
      </c>
      <c r="P90" s="40" t="s">
        <v>199</v>
      </c>
      <c r="Q90" s="40" t="s">
        <v>200</v>
      </c>
      <c r="R90" s="40" t="s">
        <v>201</v>
      </c>
      <c r="S90" s="40" t="s">
        <v>202</v>
      </c>
      <c r="T90" s="66"/>
      <c r="U90" s="66"/>
    </row>
    <row r="91" spans="1:21" ht="14.25">
      <c r="A91" s="70">
        <f>A69</f>
        <v>6189500</v>
      </c>
      <c r="B91" s="108">
        <f>B69</f>
        <v>40039</v>
      </c>
      <c r="C91" s="42" t="s">
        <v>203</v>
      </c>
      <c r="D91" s="43" t="s">
        <v>204</v>
      </c>
      <c r="E91" s="43">
        <f aca="true" t="shared" si="0" ref="E91:E114">SUM(H91:K91)</f>
        <v>16</v>
      </c>
      <c r="F91" s="43">
        <f aca="true" t="shared" si="1" ref="F91:F114">SUM(L91:O91)</f>
        <v>0</v>
      </c>
      <c r="G91" s="43">
        <f aca="true" t="shared" si="2" ref="G91:G114">SUM(P91:S91)</f>
        <v>325</v>
      </c>
      <c r="H91" s="43">
        <v>4</v>
      </c>
      <c r="I91" s="43">
        <v>3</v>
      </c>
      <c r="J91" s="43">
        <v>5</v>
      </c>
      <c r="K91" s="43">
        <v>4</v>
      </c>
      <c r="L91" s="43"/>
      <c r="M91" s="43"/>
      <c r="N91" s="43"/>
      <c r="O91" s="43"/>
      <c r="P91" s="43"/>
      <c r="Q91" s="43">
        <v>253</v>
      </c>
      <c r="R91" s="43">
        <v>72</v>
      </c>
      <c r="S91" s="43"/>
      <c r="T91" s="66"/>
      <c r="U91" s="66"/>
    </row>
    <row r="92" spans="1:21" ht="14.25">
      <c r="A92" s="112">
        <f aca="true" t="shared" si="3" ref="A92:B111">+A$91</f>
        <v>6189500</v>
      </c>
      <c r="B92" s="113">
        <f t="shared" si="3"/>
        <v>40039</v>
      </c>
      <c r="C92" s="42" t="s">
        <v>205</v>
      </c>
      <c r="D92" s="43" t="s">
        <v>206</v>
      </c>
      <c r="E92" s="43">
        <f t="shared" si="0"/>
        <v>55</v>
      </c>
      <c r="F92" s="43">
        <f t="shared" si="1"/>
        <v>0</v>
      </c>
      <c r="G92" s="43">
        <f t="shared" si="2"/>
        <v>0</v>
      </c>
      <c r="H92" s="43">
        <v>3</v>
      </c>
      <c r="I92" s="43">
        <v>4</v>
      </c>
      <c r="J92" s="43">
        <v>42</v>
      </c>
      <c r="K92" s="43">
        <v>6</v>
      </c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2">
        <f t="shared" si="3"/>
        <v>6189500</v>
      </c>
      <c r="B93" s="113">
        <f t="shared" si="3"/>
        <v>40039</v>
      </c>
      <c r="C93" s="42" t="s">
        <v>207</v>
      </c>
      <c r="D93" s="43" t="s">
        <v>208</v>
      </c>
      <c r="E93" s="43">
        <f t="shared" si="0"/>
        <v>0</v>
      </c>
      <c r="F93" s="43">
        <f t="shared" si="1"/>
        <v>0</v>
      </c>
      <c r="G93" s="43">
        <f t="shared" si="2"/>
        <v>1</v>
      </c>
      <c r="H93" s="43"/>
      <c r="I93" s="43"/>
      <c r="J93" s="43"/>
      <c r="K93" s="43"/>
      <c r="L93" s="43"/>
      <c r="M93" s="43"/>
      <c r="N93" s="43"/>
      <c r="O93" s="43"/>
      <c r="P93" s="43">
        <v>1</v>
      </c>
      <c r="Q93" s="43"/>
      <c r="R93" s="43"/>
      <c r="S93" s="43"/>
      <c r="T93" s="66"/>
      <c r="U93" s="66"/>
    </row>
    <row r="94" spans="1:21" ht="14.25">
      <c r="A94" s="112">
        <f t="shared" si="3"/>
        <v>6189500</v>
      </c>
      <c r="B94" s="113">
        <f t="shared" si="3"/>
        <v>40039</v>
      </c>
      <c r="C94" s="42" t="s">
        <v>209</v>
      </c>
      <c r="D94" s="43" t="s">
        <v>210</v>
      </c>
      <c r="E94" s="43">
        <f t="shared" si="0"/>
        <v>6</v>
      </c>
      <c r="F94" s="43">
        <f t="shared" si="1"/>
        <v>0</v>
      </c>
      <c r="G94" s="43">
        <f t="shared" si="2"/>
        <v>0</v>
      </c>
      <c r="H94" s="43">
        <v>1</v>
      </c>
      <c r="I94" s="43">
        <v>1</v>
      </c>
      <c r="J94" s="43">
        <v>3</v>
      </c>
      <c r="K94" s="43">
        <v>1</v>
      </c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2">
        <f t="shared" si="3"/>
        <v>6189500</v>
      </c>
      <c r="B95" s="113">
        <f t="shared" si="3"/>
        <v>40039</v>
      </c>
      <c r="C95" s="42" t="s">
        <v>211</v>
      </c>
      <c r="D95" s="43" t="s">
        <v>212</v>
      </c>
      <c r="E95" s="43">
        <f t="shared" si="0"/>
        <v>439</v>
      </c>
      <c r="F95" s="43">
        <f t="shared" si="1"/>
        <v>87</v>
      </c>
      <c r="G95" s="43">
        <f t="shared" si="2"/>
        <v>924</v>
      </c>
      <c r="H95" s="43">
        <v>103</v>
      </c>
      <c r="I95" s="43">
        <v>83</v>
      </c>
      <c r="J95" s="43">
        <v>83</v>
      </c>
      <c r="K95" s="43">
        <v>170</v>
      </c>
      <c r="L95" s="43">
        <v>1</v>
      </c>
      <c r="M95" s="43">
        <v>6</v>
      </c>
      <c r="N95" s="43">
        <v>40</v>
      </c>
      <c r="O95" s="43">
        <v>40</v>
      </c>
      <c r="P95" s="43"/>
      <c r="Q95" s="43">
        <v>712</v>
      </c>
      <c r="R95" s="43">
        <v>168</v>
      </c>
      <c r="S95" s="43">
        <v>44</v>
      </c>
      <c r="T95" s="66"/>
      <c r="U95" s="66"/>
    </row>
    <row r="96" spans="1:21" ht="14.25">
      <c r="A96" s="112">
        <f t="shared" si="3"/>
        <v>6189500</v>
      </c>
      <c r="B96" s="113">
        <f t="shared" si="3"/>
        <v>40039</v>
      </c>
      <c r="C96" s="42" t="s">
        <v>213</v>
      </c>
      <c r="D96" s="43" t="s">
        <v>214</v>
      </c>
      <c r="E96" s="43">
        <f t="shared" si="0"/>
        <v>1</v>
      </c>
      <c r="F96" s="43">
        <f t="shared" si="1"/>
        <v>0</v>
      </c>
      <c r="G96" s="43">
        <f t="shared" si="2"/>
        <v>0</v>
      </c>
      <c r="H96" s="43">
        <v>1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2">
        <f t="shared" si="3"/>
        <v>6189500</v>
      </c>
      <c r="B97" s="113">
        <f t="shared" si="3"/>
        <v>40039</v>
      </c>
      <c r="C97" s="42" t="s">
        <v>215</v>
      </c>
      <c r="D97" s="43" t="s">
        <v>216</v>
      </c>
      <c r="E97" s="43">
        <f t="shared" si="0"/>
        <v>4</v>
      </c>
      <c r="F97" s="43">
        <f t="shared" si="1"/>
        <v>0</v>
      </c>
      <c r="G97" s="43">
        <f t="shared" si="2"/>
        <v>3</v>
      </c>
      <c r="H97" s="43">
        <v>3</v>
      </c>
      <c r="I97" s="43">
        <v>1</v>
      </c>
      <c r="J97" s="43"/>
      <c r="K97" s="43"/>
      <c r="L97" s="43"/>
      <c r="M97" s="43"/>
      <c r="N97" s="43"/>
      <c r="O97" s="43"/>
      <c r="P97" s="43"/>
      <c r="Q97" s="43">
        <v>3</v>
      </c>
      <c r="R97" s="43"/>
      <c r="S97" s="43"/>
      <c r="T97" s="66"/>
      <c r="U97" s="66"/>
    </row>
    <row r="98" spans="1:21" ht="14.25">
      <c r="A98" s="112">
        <f t="shared" si="3"/>
        <v>6189500</v>
      </c>
      <c r="B98" s="113">
        <f t="shared" si="3"/>
        <v>40039</v>
      </c>
      <c r="C98" s="42" t="s">
        <v>217</v>
      </c>
      <c r="D98" s="43" t="s">
        <v>218</v>
      </c>
      <c r="E98" s="43">
        <f t="shared" si="0"/>
        <v>1</v>
      </c>
      <c r="F98" s="43">
        <f t="shared" si="1"/>
        <v>0</v>
      </c>
      <c r="G98" s="43">
        <f t="shared" si="2"/>
        <v>1</v>
      </c>
      <c r="H98" s="43"/>
      <c r="I98" s="43"/>
      <c r="J98" s="43">
        <v>1</v>
      </c>
      <c r="K98" s="43"/>
      <c r="L98" s="43"/>
      <c r="M98" s="43"/>
      <c r="N98" s="43"/>
      <c r="O98" s="43"/>
      <c r="P98" s="43"/>
      <c r="Q98" s="43"/>
      <c r="R98" s="43">
        <v>1</v>
      </c>
      <c r="S98" s="43"/>
      <c r="T98" s="66"/>
      <c r="U98" s="66"/>
    </row>
    <row r="99" spans="1:21" ht="14.25">
      <c r="A99" s="112">
        <f t="shared" si="3"/>
        <v>6189500</v>
      </c>
      <c r="B99" s="113">
        <f t="shared" si="3"/>
        <v>40039</v>
      </c>
      <c r="C99" s="42" t="s">
        <v>219</v>
      </c>
      <c r="D99" s="43" t="s">
        <v>220</v>
      </c>
      <c r="E99" s="43">
        <f t="shared" si="0"/>
        <v>17</v>
      </c>
      <c r="F99" s="43">
        <f t="shared" si="1"/>
        <v>0</v>
      </c>
      <c r="G99" s="43">
        <f t="shared" si="2"/>
        <v>22</v>
      </c>
      <c r="H99" s="43">
        <v>3</v>
      </c>
      <c r="I99" s="43">
        <v>8</v>
      </c>
      <c r="J99" s="43">
        <v>1</v>
      </c>
      <c r="K99" s="43">
        <v>5</v>
      </c>
      <c r="L99" s="43"/>
      <c r="M99" s="43"/>
      <c r="N99" s="43"/>
      <c r="O99" s="43"/>
      <c r="P99" s="43"/>
      <c r="Q99" s="43">
        <v>22</v>
      </c>
      <c r="R99" s="43"/>
      <c r="S99" s="43"/>
      <c r="T99" s="66"/>
      <c r="U99" s="66"/>
    </row>
    <row r="100" spans="1:21" ht="14.25">
      <c r="A100" s="112">
        <f t="shared" si="3"/>
        <v>6189500</v>
      </c>
      <c r="B100" s="113">
        <f t="shared" si="3"/>
        <v>40039</v>
      </c>
      <c r="C100" s="42" t="s">
        <v>221</v>
      </c>
      <c r="D100" s="43" t="s">
        <v>222</v>
      </c>
      <c r="E100" s="43">
        <f t="shared" si="0"/>
        <v>0</v>
      </c>
      <c r="F100" s="43">
        <f t="shared" si="1"/>
        <v>0</v>
      </c>
      <c r="G100" s="43">
        <f t="shared" si="2"/>
        <v>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>
        <v>1</v>
      </c>
      <c r="R100" s="43"/>
      <c r="S100" s="43"/>
      <c r="T100" s="66"/>
      <c r="U100" s="66"/>
    </row>
    <row r="101" spans="1:21" ht="14.25">
      <c r="A101" s="112">
        <f t="shared" si="3"/>
        <v>6189500</v>
      </c>
      <c r="B101" s="113">
        <f t="shared" si="3"/>
        <v>40039</v>
      </c>
      <c r="C101" s="42" t="s">
        <v>223</v>
      </c>
      <c r="D101" s="43">
        <v>887</v>
      </c>
      <c r="E101" s="43">
        <f t="shared" si="0"/>
        <v>0</v>
      </c>
      <c r="F101" s="43">
        <f t="shared" si="1"/>
        <v>0</v>
      </c>
      <c r="G101" s="43">
        <f t="shared" si="2"/>
        <v>1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>
        <v>1</v>
      </c>
      <c r="T101" s="66"/>
      <c r="U101" s="66"/>
    </row>
    <row r="102" spans="1:21" ht="14.25">
      <c r="A102" s="112">
        <f t="shared" si="3"/>
        <v>6189500</v>
      </c>
      <c r="B102" s="113">
        <f t="shared" si="3"/>
        <v>40039</v>
      </c>
      <c r="C102" s="42" t="s">
        <v>224</v>
      </c>
      <c r="D102" s="43" t="s">
        <v>225</v>
      </c>
      <c r="E102" s="43">
        <f t="shared" si="0"/>
        <v>0</v>
      </c>
      <c r="F102" s="43">
        <f t="shared" si="1"/>
        <v>0</v>
      </c>
      <c r="G102" s="43">
        <f t="shared" si="2"/>
        <v>1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>
        <v>1</v>
      </c>
      <c r="T102" s="66"/>
      <c r="U102" s="66"/>
    </row>
    <row r="103" spans="1:21" ht="14.25">
      <c r="A103" s="112">
        <f t="shared" si="3"/>
        <v>6189500</v>
      </c>
      <c r="B103" s="113">
        <f t="shared" si="3"/>
        <v>40039</v>
      </c>
      <c r="C103" s="42" t="s">
        <v>226</v>
      </c>
      <c r="D103" s="43" t="s">
        <v>227</v>
      </c>
      <c r="E103" s="43">
        <f t="shared" si="0"/>
        <v>1</v>
      </c>
      <c r="F103" s="43">
        <f t="shared" si="1"/>
        <v>0</v>
      </c>
      <c r="G103" s="43">
        <f t="shared" si="2"/>
        <v>1</v>
      </c>
      <c r="H103" s="43"/>
      <c r="I103" s="43">
        <v>1</v>
      </c>
      <c r="J103" s="43"/>
      <c r="K103" s="43"/>
      <c r="L103" s="43"/>
      <c r="M103" s="43"/>
      <c r="N103" s="43"/>
      <c r="O103" s="43"/>
      <c r="P103" s="43"/>
      <c r="Q103" s="43"/>
      <c r="R103" s="43">
        <v>1</v>
      </c>
      <c r="S103" s="43"/>
      <c r="T103" s="66"/>
      <c r="U103" s="66"/>
    </row>
    <row r="104" spans="1:21" ht="14.25">
      <c r="A104" s="112">
        <f t="shared" si="3"/>
        <v>6189500</v>
      </c>
      <c r="B104" s="113">
        <f t="shared" si="3"/>
        <v>40039</v>
      </c>
      <c r="C104" s="42" t="s">
        <v>228</v>
      </c>
      <c r="D104" s="43" t="s">
        <v>229</v>
      </c>
      <c r="E104" s="43">
        <f t="shared" si="0"/>
        <v>25</v>
      </c>
      <c r="F104" s="43">
        <f t="shared" si="1"/>
        <v>0</v>
      </c>
      <c r="G104" s="43">
        <f t="shared" si="2"/>
        <v>6</v>
      </c>
      <c r="H104" s="43">
        <v>9</v>
      </c>
      <c r="I104" s="43">
        <v>5</v>
      </c>
      <c r="J104" s="43">
        <v>1</v>
      </c>
      <c r="K104" s="43">
        <v>10</v>
      </c>
      <c r="L104" s="43"/>
      <c r="M104" s="43"/>
      <c r="N104" s="43"/>
      <c r="O104" s="43"/>
      <c r="P104" s="43"/>
      <c r="Q104" s="43">
        <v>4</v>
      </c>
      <c r="R104" s="43">
        <v>2</v>
      </c>
      <c r="S104" s="43"/>
      <c r="T104" s="66"/>
      <c r="U104" s="66"/>
    </row>
    <row r="105" spans="1:21" ht="14.25">
      <c r="A105" s="112">
        <f t="shared" si="3"/>
        <v>6189500</v>
      </c>
      <c r="B105" s="113">
        <f t="shared" si="3"/>
        <v>40039</v>
      </c>
      <c r="C105" s="42" t="s">
        <v>230</v>
      </c>
      <c r="D105" s="43" t="s">
        <v>231</v>
      </c>
      <c r="E105" s="43">
        <f t="shared" si="0"/>
        <v>26</v>
      </c>
      <c r="F105" s="43">
        <f t="shared" si="1"/>
        <v>0</v>
      </c>
      <c r="G105" s="43">
        <f t="shared" si="2"/>
        <v>0</v>
      </c>
      <c r="H105" s="43">
        <v>4</v>
      </c>
      <c r="I105" s="43">
        <v>2</v>
      </c>
      <c r="J105" s="43">
        <v>17</v>
      </c>
      <c r="K105" s="43">
        <v>3</v>
      </c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2">
        <f t="shared" si="3"/>
        <v>6189500</v>
      </c>
      <c r="B106" s="113">
        <f t="shared" si="3"/>
        <v>40039</v>
      </c>
      <c r="C106" s="42" t="s">
        <v>232</v>
      </c>
      <c r="D106" s="43" t="s">
        <v>233</v>
      </c>
      <c r="E106" s="43">
        <f t="shared" si="0"/>
        <v>8</v>
      </c>
      <c r="F106" s="43">
        <f t="shared" si="1"/>
        <v>0</v>
      </c>
      <c r="G106" s="43">
        <f t="shared" si="2"/>
        <v>0</v>
      </c>
      <c r="H106" s="43">
        <v>1</v>
      </c>
      <c r="I106" s="43">
        <v>6</v>
      </c>
      <c r="J106" s="43">
        <v>1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2">
        <f t="shared" si="3"/>
        <v>6189500</v>
      </c>
      <c r="B107" s="113">
        <f t="shared" si="3"/>
        <v>40039</v>
      </c>
      <c r="C107" s="42" t="s">
        <v>234</v>
      </c>
      <c r="D107" s="43" t="s">
        <v>235</v>
      </c>
      <c r="E107" s="43">
        <f t="shared" si="0"/>
        <v>4</v>
      </c>
      <c r="F107" s="43">
        <f t="shared" si="1"/>
        <v>0</v>
      </c>
      <c r="G107" s="43">
        <f t="shared" si="2"/>
        <v>0</v>
      </c>
      <c r="H107" s="43">
        <v>1</v>
      </c>
      <c r="I107" s="43"/>
      <c r="J107" s="43">
        <v>1</v>
      </c>
      <c r="K107" s="43">
        <v>2</v>
      </c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2">
        <f t="shared" si="3"/>
        <v>6189500</v>
      </c>
      <c r="B108" s="113">
        <f t="shared" si="3"/>
        <v>40039</v>
      </c>
      <c r="C108" s="42" t="s">
        <v>236</v>
      </c>
      <c r="D108" s="43" t="s">
        <v>237</v>
      </c>
      <c r="E108" s="43">
        <f t="shared" si="0"/>
        <v>0</v>
      </c>
      <c r="F108" s="43">
        <f t="shared" si="1"/>
        <v>0</v>
      </c>
      <c r="G108" s="43">
        <f t="shared" si="2"/>
        <v>37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>
        <v>14</v>
      </c>
      <c r="R108" s="43">
        <v>10</v>
      </c>
      <c r="S108" s="43">
        <v>13</v>
      </c>
      <c r="T108" s="66"/>
      <c r="U108" s="66"/>
    </row>
    <row r="109" spans="1:21" ht="14.25">
      <c r="A109" s="112">
        <f t="shared" si="3"/>
        <v>6189500</v>
      </c>
      <c r="B109" s="113">
        <f t="shared" si="3"/>
        <v>40039</v>
      </c>
      <c r="C109" s="42" t="s">
        <v>238</v>
      </c>
      <c r="D109" s="43" t="s">
        <v>239</v>
      </c>
      <c r="E109" s="43">
        <f t="shared" si="0"/>
        <v>0</v>
      </c>
      <c r="F109" s="43">
        <f t="shared" si="1"/>
        <v>0</v>
      </c>
      <c r="G109" s="43">
        <f t="shared" si="2"/>
        <v>1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>
        <v>1</v>
      </c>
      <c r="T109" s="66"/>
      <c r="U109" s="66"/>
    </row>
    <row r="110" spans="1:21" ht="14.25">
      <c r="A110" s="112">
        <f t="shared" si="3"/>
        <v>6189500</v>
      </c>
      <c r="B110" s="113">
        <f t="shared" si="3"/>
        <v>40039</v>
      </c>
      <c r="C110" s="42" t="s">
        <v>240</v>
      </c>
      <c r="D110" s="43" t="s">
        <v>241</v>
      </c>
      <c r="E110" s="43">
        <f t="shared" si="0"/>
        <v>11</v>
      </c>
      <c r="F110" s="43">
        <f t="shared" si="1"/>
        <v>0</v>
      </c>
      <c r="G110" s="43">
        <f t="shared" si="2"/>
        <v>0</v>
      </c>
      <c r="H110" s="43">
        <v>3</v>
      </c>
      <c r="I110" s="43">
        <v>2</v>
      </c>
      <c r="J110" s="43">
        <v>1</v>
      </c>
      <c r="K110" s="43">
        <v>5</v>
      </c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2">
        <f t="shared" si="3"/>
        <v>6189500</v>
      </c>
      <c r="B111" s="113">
        <f t="shared" si="3"/>
        <v>40039</v>
      </c>
      <c r="C111" s="42" t="s">
        <v>242</v>
      </c>
      <c r="D111" s="43" t="s">
        <v>243</v>
      </c>
      <c r="E111" s="43">
        <f t="shared" si="0"/>
        <v>0</v>
      </c>
      <c r="F111" s="43">
        <f t="shared" si="1"/>
        <v>0</v>
      </c>
      <c r="G111" s="43">
        <f t="shared" si="2"/>
        <v>1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1</v>
      </c>
      <c r="R111" s="43"/>
      <c r="S111" s="43"/>
      <c r="T111" s="66"/>
      <c r="U111" s="66"/>
    </row>
    <row r="112" spans="1:21" ht="14.25">
      <c r="A112" s="112">
        <f aca="true" t="shared" si="4" ref="A112:B114">+A$91</f>
        <v>6189500</v>
      </c>
      <c r="B112" s="113">
        <f t="shared" si="4"/>
        <v>40039</v>
      </c>
      <c r="C112" s="42" t="s">
        <v>244</v>
      </c>
      <c r="D112" s="43" t="s">
        <v>245</v>
      </c>
      <c r="E112" s="43">
        <f t="shared" si="0"/>
        <v>25</v>
      </c>
      <c r="F112" s="43">
        <f t="shared" si="1"/>
        <v>1340</v>
      </c>
      <c r="G112" s="43">
        <f t="shared" si="2"/>
        <v>1452</v>
      </c>
      <c r="H112" s="43">
        <v>10</v>
      </c>
      <c r="I112" s="43">
        <v>2</v>
      </c>
      <c r="J112" s="43">
        <v>4</v>
      </c>
      <c r="K112" s="43">
        <v>9</v>
      </c>
      <c r="L112" s="43">
        <v>323</v>
      </c>
      <c r="M112" s="43">
        <v>240</v>
      </c>
      <c r="N112" s="43">
        <v>432</v>
      </c>
      <c r="O112" s="43">
        <v>345</v>
      </c>
      <c r="P112" s="43">
        <v>166</v>
      </c>
      <c r="Q112" s="43">
        <v>476</v>
      </c>
      <c r="R112" s="43">
        <v>546</v>
      </c>
      <c r="S112" s="43">
        <v>264</v>
      </c>
      <c r="T112" s="66"/>
      <c r="U112" s="66"/>
    </row>
    <row r="113" spans="1:21" ht="14.25">
      <c r="A113" s="112">
        <f t="shared" si="4"/>
        <v>6189500</v>
      </c>
      <c r="B113" s="113">
        <f t="shared" si="4"/>
        <v>40039</v>
      </c>
      <c r="C113" s="42" t="s">
        <v>246</v>
      </c>
      <c r="D113" s="43" t="s">
        <v>247</v>
      </c>
      <c r="E113" s="43">
        <f t="shared" si="0"/>
        <v>1</v>
      </c>
      <c r="F113" s="43">
        <f t="shared" si="1"/>
        <v>0</v>
      </c>
      <c r="G113" s="43">
        <f t="shared" si="2"/>
        <v>32</v>
      </c>
      <c r="H113" s="43"/>
      <c r="I113" s="43">
        <v>1</v>
      </c>
      <c r="J113" s="43"/>
      <c r="K113" s="43"/>
      <c r="L113" s="43"/>
      <c r="M113" s="43"/>
      <c r="N113" s="43"/>
      <c r="O113" s="43"/>
      <c r="P113" s="43">
        <v>12</v>
      </c>
      <c r="Q113" s="43">
        <v>3</v>
      </c>
      <c r="R113" s="43">
        <v>4</v>
      </c>
      <c r="S113" s="43">
        <v>13</v>
      </c>
      <c r="T113" s="66"/>
      <c r="U113" s="66"/>
    </row>
    <row r="114" spans="1:21" ht="14.25">
      <c r="A114" s="112">
        <f t="shared" si="4"/>
        <v>6189500</v>
      </c>
      <c r="B114" s="113">
        <f t="shared" si="4"/>
        <v>40039</v>
      </c>
      <c r="C114" s="42" t="s">
        <v>248</v>
      </c>
      <c r="D114" s="43" t="s">
        <v>249</v>
      </c>
      <c r="E114" s="43">
        <f t="shared" si="0"/>
        <v>2</v>
      </c>
      <c r="F114" s="43">
        <f t="shared" si="1"/>
        <v>0</v>
      </c>
      <c r="G114" s="43">
        <f t="shared" si="2"/>
        <v>0</v>
      </c>
      <c r="H114" s="43"/>
      <c r="I114" s="43"/>
      <c r="J114" s="43"/>
      <c r="K114" s="43">
        <v>2</v>
      </c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2"/>
      <c r="B115" s="113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2"/>
      <c r="B116" s="113"/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2"/>
      <c r="B117" s="113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2"/>
      <c r="B118" s="113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2"/>
      <c r="B119" s="113"/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2"/>
      <c r="B120" s="113"/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2"/>
      <c r="B121" s="113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2"/>
      <c r="B122" s="113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2"/>
      <c r="B123" s="113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2"/>
      <c r="B124" s="113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2"/>
      <c r="B125" s="113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2"/>
      <c r="B126" s="113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2"/>
      <c r="B127" s="113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2"/>
      <c r="B128" s="113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2"/>
      <c r="B129" s="113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2"/>
      <c r="B130" s="113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2"/>
      <c r="B131" s="113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2"/>
      <c r="B132" s="113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2"/>
      <c r="B133" s="113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2"/>
      <c r="B134" s="113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2"/>
      <c r="B135" s="113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2"/>
      <c r="B136" s="113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2"/>
      <c r="B137" s="113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2"/>
      <c r="B138" s="113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2"/>
      <c r="B139" s="113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2"/>
      <c r="B140" s="113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2"/>
      <c r="B141" s="113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2"/>
      <c r="B142" s="113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2"/>
      <c r="B143" s="113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2"/>
      <c r="B144" s="113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2"/>
      <c r="B145" s="113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2"/>
      <c r="B146" s="113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2"/>
      <c r="B147" s="113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2"/>
      <c r="B148" s="113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2"/>
      <c r="B149" s="113"/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2"/>
      <c r="B150" s="113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2"/>
      <c r="B151" s="113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2"/>
      <c r="B152" s="113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2"/>
      <c r="B153" s="113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2"/>
      <c r="B154" s="113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2"/>
      <c r="B155" s="113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2"/>
      <c r="B156" s="113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2"/>
      <c r="B157" s="113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2"/>
      <c r="B158" s="113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2"/>
      <c r="B159" s="113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2">
        <f aca="true" t="shared" si="5" ref="A160:B171">+A$91</f>
        <v>6189500</v>
      </c>
      <c r="B160" s="113">
        <f t="shared" si="5"/>
        <v>40039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2">
        <f t="shared" si="5"/>
        <v>6189500</v>
      </c>
      <c r="B161" s="113">
        <f t="shared" si="5"/>
        <v>40039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2">
        <f t="shared" si="5"/>
        <v>6189500</v>
      </c>
      <c r="B162" s="113">
        <f t="shared" si="5"/>
        <v>40039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2">
        <f t="shared" si="5"/>
        <v>6189500</v>
      </c>
      <c r="B163" s="113">
        <f t="shared" si="5"/>
        <v>40039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2">
        <f t="shared" si="5"/>
        <v>6189500</v>
      </c>
      <c r="B164" s="113">
        <f t="shared" si="5"/>
        <v>40039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2">
        <f t="shared" si="5"/>
        <v>6189500</v>
      </c>
      <c r="B165" s="113">
        <f t="shared" si="5"/>
        <v>40039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2">
        <f t="shared" si="5"/>
        <v>6189500</v>
      </c>
      <c r="B166" s="113">
        <f t="shared" si="5"/>
        <v>40039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2">
        <f t="shared" si="5"/>
        <v>6189500</v>
      </c>
      <c r="B167" s="113">
        <f t="shared" si="5"/>
        <v>40039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2">
        <f t="shared" si="5"/>
        <v>6189500</v>
      </c>
      <c r="B168" s="113">
        <f t="shared" si="5"/>
        <v>40039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2">
        <f t="shared" si="5"/>
        <v>6189500</v>
      </c>
      <c r="B169" s="113">
        <f t="shared" si="5"/>
        <v>40039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2">
        <f t="shared" si="5"/>
        <v>6189500</v>
      </c>
      <c r="B170" s="113">
        <f t="shared" si="5"/>
        <v>40039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2">
        <f t="shared" si="5"/>
        <v>6189500</v>
      </c>
      <c r="B171" s="113">
        <f t="shared" si="5"/>
        <v>40039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2">
        <f aca="true" t="shared" si="6" ref="A172:B191">+A$91</f>
        <v>6189500</v>
      </c>
      <c r="B172" s="113">
        <f t="shared" si="6"/>
        <v>40039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2">
        <f t="shared" si="6"/>
        <v>6189500</v>
      </c>
      <c r="B173" s="113">
        <f t="shared" si="6"/>
        <v>40039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2">
        <f t="shared" si="6"/>
        <v>6189500</v>
      </c>
      <c r="B174" s="113">
        <f t="shared" si="6"/>
        <v>40039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2">
        <f t="shared" si="6"/>
        <v>6189500</v>
      </c>
      <c r="B175" s="113">
        <f t="shared" si="6"/>
        <v>40039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2">
        <f t="shared" si="6"/>
        <v>6189500</v>
      </c>
      <c r="B176" s="113">
        <f t="shared" si="6"/>
        <v>40039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2">
        <f t="shared" si="6"/>
        <v>6189500</v>
      </c>
      <c r="B177" s="113">
        <f t="shared" si="6"/>
        <v>40039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2">
        <f t="shared" si="6"/>
        <v>6189500</v>
      </c>
      <c r="B178" s="113">
        <f t="shared" si="6"/>
        <v>40039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2">
        <f t="shared" si="6"/>
        <v>6189500</v>
      </c>
      <c r="B179" s="113">
        <f t="shared" si="6"/>
        <v>40039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2">
        <f t="shared" si="6"/>
        <v>6189500</v>
      </c>
      <c r="B180" s="113">
        <f t="shared" si="6"/>
        <v>40039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2">
        <f t="shared" si="6"/>
        <v>6189500</v>
      </c>
      <c r="B181" s="113">
        <f t="shared" si="6"/>
        <v>40039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2">
        <f t="shared" si="6"/>
        <v>6189500</v>
      </c>
      <c r="B182" s="113">
        <f t="shared" si="6"/>
        <v>40039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2">
        <f t="shared" si="6"/>
        <v>6189500</v>
      </c>
      <c r="B183" s="113">
        <f t="shared" si="6"/>
        <v>40039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2">
        <f t="shared" si="6"/>
        <v>6189500</v>
      </c>
      <c r="B184" s="113">
        <f t="shared" si="6"/>
        <v>40039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2">
        <f t="shared" si="6"/>
        <v>6189500</v>
      </c>
      <c r="B185" s="113">
        <f t="shared" si="6"/>
        <v>40039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2">
        <f t="shared" si="6"/>
        <v>6189500</v>
      </c>
      <c r="B186" s="113">
        <f t="shared" si="6"/>
        <v>40039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2">
        <f t="shared" si="6"/>
        <v>6189500</v>
      </c>
      <c r="B187" s="113">
        <f t="shared" si="6"/>
        <v>40039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2">
        <f t="shared" si="6"/>
        <v>6189500</v>
      </c>
      <c r="B188" s="113">
        <f t="shared" si="6"/>
        <v>40039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2">
        <f t="shared" si="6"/>
        <v>6189500</v>
      </c>
      <c r="B189" s="113">
        <f t="shared" si="6"/>
        <v>40039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2">
        <f t="shared" si="6"/>
        <v>6189500</v>
      </c>
      <c r="B190" s="113">
        <f t="shared" si="6"/>
        <v>40039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2">
        <f t="shared" si="6"/>
        <v>6189500</v>
      </c>
      <c r="B191" s="113">
        <f t="shared" si="6"/>
        <v>40039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2">
        <f aca="true" t="shared" si="7" ref="A192:B211">+A$91</f>
        <v>6189500</v>
      </c>
      <c r="B192" s="113">
        <f t="shared" si="7"/>
        <v>40039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2">
        <f t="shared" si="7"/>
        <v>6189500</v>
      </c>
      <c r="B193" s="113">
        <f t="shared" si="7"/>
        <v>40039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2">
        <f t="shared" si="7"/>
        <v>6189500</v>
      </c>
      <c r="B194" s="113">
        <f t="shared" si="7"/>
        <v>40039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2">
        <f t="shared" si="7"/>
        <v>6189500</v>
      </c>
      <c r="B195" s="113">
        <f t="shared" si="7"/>
        <v>40039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2">
        <f t="shared" si="7"/>
        <v>6189500</v>
      </c>
      <c r="B196" s="113">
        <f t="shared" si="7"/>
        <v>40039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2">
        <f t="shared" si="7"/>
        <v>6189500</v>
      </c>
      <c r="B197" s="113">
        <f t="shared" si="7"/>
        <v>40039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2">
        <f t="shared" si="7"/>
        <v>6189500</v>
      </c>
      <c r="B198" s="113">
        <f t="shared" si="7"/>
        <v>40039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2">
        <f t="shared" si="7"/>
        <v>6189500</v>
      </c>
      <c r="B199" s="113">
        <f t="shared" si="7"/>
        <v>40039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2">
        <f t="shared" si="7"/>
        <v>6189500</v>
      </c>
      <c r="B200" s="113">
        <f t="shared" si="7"/>
        <v>40039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2">
        <f t="shared" si="7"/>
        <v>6189500</v>
      </c>
      <c r="B201" s="113">
        <f t="shared" si="7"/>
        <v>40039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2">
        <f t="shared" si="7"/>
        <v>6189500</v>
      </c>
      <c r="B202" s="113">
        <f t="shared" si="7"/>
        <v>40039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2">
        <f t="shared" si="7"/>
        <v>6189500</v>
      </c>
      <c r="B203" s="113">
        <f t="shared" si="7"/>
        <v>40039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2">
        <f t="shared" si="7"/>
        <v>6189500</v>
      </c>
      <c r="B204" s="113">
        <f t="shared" si="7"/>
        <v>40039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2">
        <f t="shared" si="7"/>
        <v>6189500</v>
      </c>
      <c r="B205" s="113">
        <f t="shared" si="7"/>
        <v>40039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2">
        <f t="shared" si="7"/>
        <v>6189500</v>
      </c>
      <c r="B206" s="113">
        <f t="shared" si="7"/>
        <v>40039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2">
        <f t="shared" si="7"/>
        <v>6189500</v>
      </c>
      <c r="B207" s="113">
        <f t="shared" si="7"/>
        <v>40039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2">
        <f t="shared" si="7"/>
        <v>6189500</v>
      </c>
      <c r="B208" s="113">
        <f t="shared" si="7"/>
        <v>40039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2">
        <f t="shared" si="7"/>
        <v>6189500</v>
      </c>
      <c r="B209" s="113">
        <f t="shared" si="7"/>
        <v>40039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2">
        <f t="shared" si="7"/>
        <v>6189500</v>
      </c>
      <c r="B210" s="113">
        <f t="shared" si="7"/>
        <v>40039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2">
        <f t="shared" si="7"/>
        <v>6189500</v>
      </c>
      <c r="B211" s="113">
        <f t="shared" si="7"/>
        <v>40039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2">
        <f aca="true" t="shared" si="8" ref="A212:B231">+A$91</f>
        <v>6189500</v>
      </c>
      <c r="B212" s="113">
        <f t="shared" si="8"/>
        <v>40039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2">
        <f t="shared" si="8"/>
        <v>6189500</v>
      </c>
      <c r="B213" s="113">
        <f t="shared" si="8"/>
        <v>40039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2">
        <f t="shared" si="8"/>
        <v>6189500</v>
      </c>
      <c r="B214" s="113">
        <f t="shared" si="8"/>
        <v>40039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2">
        <f t="shared" si="8"/>
        <v>6189500</v>
      </c>
      <c r="B215" s="113">
        <f t="shared" si="8"/>
        <v>40039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2">
        <f t="shared" si="8"/>
        <v>6189500</v>
      </c>
      <c r="B216" s="113">
        <f t="shared" si="8"/>
        <v>40039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2">
        <f t="shared" si="8"/>
        <v>6189500</v>
      </c>
      <c r="B217" s="113">
        <f t="shared" si="8"/>
        <v>40039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2">
        <f t="shared" si="8"/>
        <v>6189500</v>
      </c>
      <c r="B218" s="113">
        <f t="shared" si="8"/>
        <v>40039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2">
        <f t="shared" si="8"/>
        <v>6189500</v>
      </c>
      <c r="B219" s="113">
        <f t="shared" si="8"/>
        <v>40039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2">
        <f t="shared" si="8"/>
        <v>6189500</v>
      </c>
      <c r="B220" s="113">
        <f t="shared" si="8"/>
        <v>40039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2">
        <f t="shared" si="8"/>
        <v>6189500</v>
      </c>
      <c r="B221" s="113">
        <f t="shared" si="8"/>
        <v>40039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2">
        <f t="shared" si="8"/>
        <v>6189500</v>
      </c>
      <c r="B222" s="113">
        <f t="shared" si="8"/>
        <v>40039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2">
        <f t="shared" si="8"/>
        <v>6189500</v>
      </c>
      <c r="B223" s="113">
        <f t="shared" si="8"/>
        <v>40039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2">
        <f t="shared" si="8"/>
        <v>6189500</v>
      </c>
      <c r="B224" s="113">
        <f t="shared" si="8"/>
        <v>40039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2">
        <f t="shared" si="8"/>
        <v>6189500</v>
      </c>
      <c r="B225" s="113">
        <f t="shared" si="8"/>
        <v>40039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2">
        <f t="shared" si="8"/>
        <v>6189500</v>
      </c>
      <c r="B226" s="113">
        <f t="shared" si="8"/>
        <v>40039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2">
        <f t="shared" si="8"/>
        <v>6189500</v>
      </c>
      <c r="B227" s="113">
        <f t="shared" si="8"/>
        <v>40039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2">
        <f t="shared" si="8"/>
        <v>6189500</v>
      </c>
      <c r="B228" s="113">
        <f t="shared" si="8"/>
        <v>40039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2">
        <f t="shared" si="8"/>
        <v>6189500</v>
      </c>
      <c r="B229" s="113">
        <f t="shared" si="8"/>
        <v>40039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2">
        <f t="shared" si="8"/>
        <v>6189500</v>
      </c>
      <c r="B230" s="113">
        <f t="shared" si="8"/>
        <v>40039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2">
        <f t="shared" si="8"/>
        <v>6189500</v>
      </c>
      <c r="B231" s="113">
        <f t="shared" si="8"/>
        <v>40039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2">
        <f aca="true" t="shared" si="9" ref="A232:B246">+A$91</f>
        <v>6189500</v>
      </c>
      <c r="B232" s="113">
        <f t="shared" si="9"/>
        <v>40039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2">
        <f t="shared" si="9"/>
        <v>6189500</v>
      </c>
      <c r="B233" s="113">
        <f t="shared" si="9"/>
        <v>40039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2">
        <f t="shared" si="9"/>
        <v>6189500</v>
      </c>
      <c r="B234" s="113">
        <f t="shared" si="9"/>
        <v>40039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2">
        <f t="shared" si="9"/>
        <v>6189500</v>
      </c>
      <c r="B235" s="113">
        <f t="shared" si="9"/>
        <v>40039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2">
        <f t="shared" si="9"/>
        <v>6189500</v>
      </c>
      <c r="B236" s="113">
        <f t="shared" si="9"/>
        <v>40039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2">
        <f t="shared" si="9"/>
        <v>6189500</v>
      </c>
      <c r="B237" s="113">
        <f t="shared" si="9"/>
        <v>40039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2">
        <f t="shared" si="9"/>
        <v>6189500</v>
      </c>
      <c r="B238" s="113">
        <f t="shared" si="9"/>
        <v>40039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2">
        <f t="shared" si="9"/>
        <v>6189500</v>
      </c>
      <c r="B239" s="113">
        <f t="shared" si="9"/>
        <v>40039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2">
        <f t="shared" si="9"/>
        <v>6189500</v>
      </c>
      <c r="B240" s="113">
        <f t="shared" si="9"/>
        <v>40039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2">
        <f t="shared" si="9"/>
        <v>6189500</v>
      </c>
      <c r="B241" s="113">
        <f t="shared" si="9"/>
        <v>40039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2">
        <f t="shared" si="9"/>
        <v>6189500</v>
      </c>
      <c r="B242" s="113">
        <f t="shared" si="9"/>
        <v>40039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2">
        <f t="shared" si="9"/>
        <v>6189500</v>
      </c>
      <c r="B243" s="113">
        <f t="shared" si="9"/>
        <v>40039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2">
        <f t="shared" si="9"/>
        <v>6189500</v>
      </c>
      <c r="B244" s="113">
        <f t="shared" si="9"/>
        <v>40039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2">
        <f t="shared" si="9"/>
        <v>6189500</v>
      </c>
      <c r="B245" s="113">
        <f t="shared" si="9"/>
        <v>40039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2">
        <f t="shared" si="9"/>
        <v>6189500</v>
      </c>
      <c r="B246" s="113">
        <f t="shared" si="9"/>
        <v>40039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6"/>
      <c r="U247" s="6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6"/>
      <c r="U248" s="6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6"/>
      <c r="U249" s="6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6"/>
      <c r="U250" s="6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6"/>
      <c r="U251" s="6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6"/>
      <c r="U252" s="6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6"/>
      <c r="U253" s="6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6"/>
      <c r="U254" s="6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6"/>
      <c r="U255" s="6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6"/>
      <c r="U256" s="6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6"/>
      <c r="U257" s="6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6"/>
      <c r="U258" s="6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6"/>
      <c r="U259" s="6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6"/>
      <c r="U260" s="6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6"/>
      <c r="U261" s="6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6"/>
      <c r="U262" s="6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6"/>
      <c r="U263" s="6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6"/>
      <c r="U264" s="6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6"/>
      <c r="U265" s="6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6"/>
      <c r="U266" s="6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6"/>
      <c r="U267" s="6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6"/>
      <c r="U268" s="6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6"/>
      <c r="U269" s="6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6"/>
      <c r="U270" s="6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6"/>
      <c r="U271" s="6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6"/>
      <c r="U272" s="6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6"/>
      <c r="U273" s="6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6"/>
      <c r="U274" s="6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6"/>
      <c r="U275" s="6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6"/>
      <c r="U276" s="6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6"/>
      <c r="U277" s="6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6"/>
      <c r="U278" s="6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6"/>
      <c r="U279" s="6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6"/>
      <c r="U280" s="6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6"/>
      <c r="U281" s="6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6"/>
      <c r="U282" s="6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6"/>
      <c r="U283" s="6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6"/>
      <c r="U284" s="6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6"/>
      <c r="U285" s="6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6"/>
      <c r="U286" s="6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6"/>
      <c r="U287" s="6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6"/>
      <c r="U288" s="6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6"/>
      <c r="U289" s="6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6"/>
      <c r="U290" s="6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6"/>
      <c r="U291" s="6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6"/>
      <c r="U292" s="6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6"/>
      <c r="U293" s="6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6"/>
      <c r="U294" s="6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6"/>
      <c r="U295" s="6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6"/>
      <c r="U296" s="6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6"/>
      <c r="U297" s="6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6"/>
      <c r="U298" s="6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6"/>
      <c r="U299" s="6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6"/>
      <c r="U300" s="6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6"/>
      <c r="U301" s="6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6"/>
      <c r="U302" s="6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6"/>
      <c r="U303" s="6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6"/>
      <c r="U304" s="6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6"/>
      <c r="U305" s="6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6"/>
      <c r="U306" s="6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6"/>
      <c r="U307" s="6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6"/>
      <c r="U308" s="6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6"/>
      <c r="U309" s="6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6"/>
      <c r="U310" s="6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6"/>
      <c r="U311" s="6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6"/>
      <c r="U312" s="6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6"/>
      <c r="U313" s="6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6"/>
      <c r="U314" s="6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6"/>
      <c r="U315" s="6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6"/>
      <c r="U316" s="6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6"/>
      <c r="U317" s="6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6"/>
      <c r="U318" s="6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6"/>
      <c r="U319" s="6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6"/>
      <c r="U320" s="6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6"/>
      <c r="U321" s="6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6"/>
      <c r="U322" s="6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6"/>
      <c r="U323" s="6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6"/>
      <c r="U324" s="6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6"/>
      <c r="U325" s="6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6"/>
      <c r="U326" s="6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6"/>
      <c r="U327" s="6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6"/>
      <c r="U328" s="6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6"/>
      <c r="U329" s="6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6"/>
      <c r="U330" s="6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6"/>
      <c r="U331" s="6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6"/>
      <c r="U332" s="6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6"/>
      <c r="U333" s="6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6"/>
      <c r="U334" s="6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6"/>
      <c r="U335" s="6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6"/>
      <c r="U336" s="6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6"/>
      <c r="U337" s="66"/>
    </row>
    <row r="338" spans="3:21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66"/>
      <c r="U338" s="66"/>
    </row>
    <row r="339" spans="3:21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66"/>
      <c r="U339" s="66"/>
    </row>
    <row r="340" spans="3:21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66"/>
      <c r="U340" s="66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2010-12-28T15:39:32Z</dcterms:created>
  <dcterms:modified xsi:type="dcterms:W3CDTF">2014-09-22T13:51:09Z</dcterms:modified>
  <cp:category/>
  <cp:version/>
  <cp:contentType/>
  <cp:contentStatus/>
</cp:coreProperties>
</file>