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<sst xmlns="http://schemas.openxmlformats.org/spreadsheetml/2006/main" count="705" uniqueCount="340">
  <si>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</si>
  <si>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</si>
  <si>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</si>
  <si>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</si>
  <si>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</si>
  <si>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</si>
  <si>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</si>
  <si>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</si>
  <si>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</si>
  <si>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</si>
  <si>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</si>
  <si>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</si>
  <si>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</si>
  <si>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</si>
  <si>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</si>
  <si>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</si>
  <si>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</si>
  <si>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</si>
  <si>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</si>
  <si>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</si>
  <si>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</si>
  <si>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</si>
  <si>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</si>
  <si>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</si>
  <si>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</si>
  <si>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</si>
  <si>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</si>
  <si>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</si>
  <si>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</si>
  <si>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</si>
  <si>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</si>
  <si>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</si>
  <si>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</si>
  <si>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</si>
  <si>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</si>
  <si>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</si>
  <si>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</si>
  <si>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</si>
  <si>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</si>
  <si>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</si>
  <si>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</si>
  <si>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</si>
  <si>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</si>
  <si>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</si>
  <si>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</si>
  <si>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</si>
  <si>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</si>
  <si>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</si>
  <si>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</si>
  <si>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</si>
  <si>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</si>
  <si>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</si>
  <si>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</si>
  <si>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</si>
  <si>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</si>
  <si>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</si>
  <si>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</si>
  <si>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</si>
  <si>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</si>
  <si>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</si>
  <si>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</si>
  <si>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</si>
  <si>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</si>
  <si>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</si>
  <si>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</si>
  <si>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</si>
  <si>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</si>
  <si>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</si>
  <si>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</si>
  <si>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</si>
  <si>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</si>
  <si>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</si>
  <si>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</si>
  <si>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</si>
  <si>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</si>
  <si>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</si>
  <si>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</si>
  <si>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</si>
  <si>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</si>
  <si>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</si>
  <si>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</si>
  <si>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</si>
  <si>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</si>
  <si>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</si>
  <si>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</si>
  <si>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</si>
  <si>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</si>
  <si>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</si>
  <si>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</si>
  <si>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</si>
  <si>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</si>
  <si>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</si>
  <si>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</si>
  <si>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</si>
  <si>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</si>
  <si>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</si>
  <si>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</si>
  <si>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</si>
  <si>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</si>
  <si>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</si>
  <si>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</si>
  <si>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</si>
  <si>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</si>
  <si>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</si>
  <si>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</si>
  <si>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</si>
  <si>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</si>
  <si>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</si>
  <si>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</si>
  <si>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</si>
  <si>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</si>
  <si>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</si>
  <si>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</si>
  <si>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</si>
  <si>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</si>
  <si>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</si>
  <si>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</si>
  <si>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</si>
  <si>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</si>
  <si>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</si>
  <si>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</si>
  <si>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</si>
  <si>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</si>
  <si>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</si>
  <si>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</si>
  <si>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</si>
  <si>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</si>
  <si>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</si>
  <si>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</si>
  <si>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</si>
  <si>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</si>
  <si>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</si>
  <si>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</si>
  <si>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</si>
  <si>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</si>
  <si>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</si>
  <si>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</si>
  <si>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</si>
  <si>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</si>
  <si>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</si>
  <si>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</si>
  <si>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</si>
  <si>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</si>
  <si>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</si>
  <si>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</si>
  <si>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</si>
  <si>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</si>
  <si>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</si>
  <si>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</si>
  <si>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</si>
  <si>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</si>
  <si>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</si>
  <si>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</si>
  <si>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</si>
  <si>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</si>
  <si>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</si>
  <si>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</si>
  <si>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</si>
  <si>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</si>
  <si>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</si>
  <si>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</si>
  <si>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</si>
  <si>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</si>
  <si>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</si>
  <si>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</si>
  <si>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</si>
  <si>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</si>
  <si>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</si>
  <si>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</si>
  <si>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</si>
  <si>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</si>
  <si>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</si>
  <si>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</si>
  <si>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</si>
  <si>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</si>
  <si>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</si>
  <si>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</si>
  <si>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</si>
  <si>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</si>
  <si>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</si>
  <si>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</si>
  <si>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</si>
  <si>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</si>
  <si>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</si>
  <si>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</si>
  <si>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</si>
  <si>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</si>
  <si>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</si>
  <si>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</si>
  <si>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</si>
  <si>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</si>
  <si>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</si>
  <si>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</si>
  <si>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</si>
  <si>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</si>
  <si>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</si>
  <si>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</si>
  <si>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</si>
  <si>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</si>
  <si>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</si>
  <si>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</si>
  <si>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</si>
  <si>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</si>
  <si>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</si>
  <si>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</si>
  <si>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</si>
  <si>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</si>
  <si>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</si>
  <si>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</si>
  <si>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</si>
  <si>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</si>
  <si>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</si>
  <si>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</si>
  <si>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</si>
  <si>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</si>
  <si>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</si>
  <si>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</si>
  <si>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</si>
  <si>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</si>
  <si>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</si>
  <si>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</si>
  <si>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06190070</t>
  </si>
  <si>
    <t>DARDAILLON</t>
  </si>
  <si>
    <t>Dardaillon à Saint Nazaire de Pezan</t>
  </si>
  <si>
    <t>SAINT-NAZAIRE-DE-PEZAN</t>
  </si>
  <si>
    <t>Contrôle Opérationnel</t>
  </si>
  <si>
    <t>Saint Nazaire de Pezan</t>
  </si>
  <si>
    <t>++</t>
  </si>
  <si>
    <t>+++</t>
  </si>
  <si>
    <t>X</t>
  </si>
  <si>
    <t>PhA</t>
  </si>
  <si>
    <t>PhB</t>
  </si>
  <si>
    <t>PhC</t>
  </si>
  <si>
    <t>Baetidae</t>
  </si>
  <si>
    <t>Cloeon</t>
  </si>
  <si>
    <t>Caenis</t>
  </si>
  <si>
    <t>Naucoridae</t>
  </si>
  <si>
    <t>Chironomidae</t>
  </si>
  <si>
    <t>Coenagrionidae</t>
  </si>
  <si>
    <t>Gomphus</t>
  </si>
  <si>
    <t>Platycnemis</t>
  </si>
  <si>
    <t>Gammaridae</t>
  </si>
  <si>
    <t>Gammarus</t>
  </si>
  <si>
    <t>Asellidae</t>
  </si>
  <si>
    <t>Ferrissia</t>
  </si>
  <si>
    <t>Physa</t>
  </si>
  <si>
    <t>Glossiphoniidae</t>
  </si>
  <si>
    <t>OLIGOCHETES=Oligochaeta</t>
  </si>
  <si>
    <t>Feuille de Terrain</t>
  </si>
  <si>
    <t>PAGE 1</t>
  </si>
  <si>
    <t>PAGE 4</t>
  </si>
  <si>
    <t>Dardaillon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</si>
  <si>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</si>
  <si>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</si>
  <si>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</si>
  <si>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</si>
  <si>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</si>
  <si>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</si>
  <si>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</si>
  <si>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</si>
  <si>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</si>
  <si>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</si>
  <si>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</si>
  <si>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</si>
  <si>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</si>
  <si>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</si>
  <si>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</si>
  <si>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</si>
  <si>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</si>
  <si>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B2S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</si>
  <si>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</si>
  <si>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</si>
  <si>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B2F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</si>
  <si>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</si>
  <si>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</si>
  <si>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</si>
  <si>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</si>
  <si>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</si>
  <si>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</si>
  <si>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</si>
  <si>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</si>
  <si>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</si>
  <si>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</si>
  <si>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</si>
  <si>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</si>
  <si>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</si>
  <si>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</si>
  <si>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</si>
  <si>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</si>
  <si>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</si>
  <si>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</si>
  <si>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</si>
  <si>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</si>
  <si>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</si>
  <si>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</si>
  <si>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</si>
  <si>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</si>
  <si>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</si>
  <si>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</si>
  <si>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</si>
  <si>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</si>
  <si>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</si>
  <si>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</si>
  <si>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</si>
  <si>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</si>
  <si>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</si>
  <si>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</si>
  <si>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</si>
  <si>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</si>
  <si>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</si>
  <si>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</si>
  <si>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</si>
  <si>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</si>
  <si>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</si>
  <si>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P1/P3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</si>
  <si>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</si>
  <si>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</si>
  <si>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</si>
  <si>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</si>
  <si>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</si>
  <si>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</si>
  <si>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</si>
  <si>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</si>
  <si>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</si>
  <si>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</si>
  <si>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P9/P10/P12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</si>
  <si>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</si>
  <si>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</si>
  <si>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</si>
  <si>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</si>
  <si>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</si>
  <si>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P2/P4/P7/P8</t>
  </si>
  <si>
    <t>Non déterminé en chemal profond</t>
  </si>
  <si>
    <t>Non déterminé</t>
  </si>
  <si>
    <t>P5/P6</t>
  </si>
  <si>
    <t>% recouvrement Berge</t>
  </si>
  <si>
    <t>% recouvrement ZI</t>
  </si>
  <si>
    <t>% recouvrement Chenal</t>
  </si>
  <si>
    <t>AERM&amp;C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</si>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</sst>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0" borderId="2" applyNumberFormat="0" applyFill="0" applyAlignment="0" applyProtection="0"/>
    <xf numFmtId="0" fontId="1" fillId="26" borderId="3" applyNumberFormat="0" applyFont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25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1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2" borderId="10" xfId="0" applyNumberFormat="1" applyFont="1" applyFill="1" applyBorder="1" applyAlignment="1" applyProtection="1">
      <alignment vertical="center"/>
      <protection locked="0"/>
    </xf>
    <xf numFmtId="49" fontId="3" fillId="32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vertical="center"/>
      <protection locked="0"/>
    </xf>
    <xf numFmtId="1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11" fillId="34" borderId="15" xfId="0" applyFont="1" applyFill="1" applyBorder="1" applyAlignment="1" applyProtection="1">
      <alignment horizontal="left" vertical="center"/>
      <protection locked="0"/>
    </xf>
    <xf numFmtId="0" fontId="9" fillId="34" borderId="16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10" fillId="34" borderId="19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0" fontId="11" fillId="34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2" borderId="10" xfId="0" applyNumberFormat="1" applyFont="1" applyFill="1" applyBorder="1" applyAlignment="1" applyProtection="1">
      <alignment vertical="center"/>
      <protection locked="0"/>
    </xf>
    <xf numFmtId="49" fontId="3" fillId="32" borderId="21" xfId="0" applyNumberFormat="1" applyFont="1" applyFill="1" applyBorder="1" applyAlignment="1" applyProtection="1">
      <alignment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49" fontId="3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6" borderId="13" xfId="0" applyFont="1" applyFill="1" applyBorder="1" applyAlignment="1" applyProtection="1">
      <alignment horizontal="center" wrapText="1"/>
      <protection locked="0"/>
    </xf>
    <xf numFmtId="0" fontId="18" fillId="36" borderId="13" xfId="0" applyFont="1" applyFill="1" applyBorder="1" applyAlignment="1" applyProtection="1">
      <alignment horizontal="center" wrapText="1"/>
      <protection locked="0"/>
    </xf>
    <xf numFmtId="0" fontId="18" fillId="36" borderId="23" xfId="0" applyFont="1" applyFill="1" applyBorder="1" applyAlignment="1" applyProtection="1">
      <alignment horizontal="center" wrapText="1"/>
      <protection locked="0"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17" fillId="36" borderId="16" xfId="0" applyFont="1" applyFill="1" applyBorder="1" applyAlignment="1" applyProtection="1">
      <alignment horizontal="center" wrapText="1"/>
      <protection locked="0"/>
    </xf>
    <xf numFmtId="0" fontId="18" fillId="36" borderId="16" xfId="0" applyFont="1" applyFill="1" applyBorder="1" applyAlignment="1" applyProtection="1">
      <alignment horizontal="center" wrapText="1"/>
      <protection locked="0"/>
    </xf>
    <xf numFmtId="0" fontId="18" fillId="36" borderId="24" xfId="0" applyFont="1" applyFill="1" applyBorder="1" applyAlignment="1" applyProtection="1">
      <alignment horizont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20" fillId="34" borderId="26" xfId="0" applyFont="1" applyFill="1" applyBorder="1" applyAlignment="1" applyProtection="1">
      <alignment horizontal="center" vertical="center"/>
      <protection locked="0"/>
    </xf>
    <xf numFmtId="0" fontId="18" fillId="36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0" fillId="36" borderId="27" xfId="0" applyFont="1" applyFill="1" applyBorder="1" applyAlignment="1" applyProtection="1">
      <alignment horizontal="center"/>
      <protection locked="0"/>
    </xf>
    <xf numFmtId="0" fontId="20" fillId="36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7" borderId="26" xfId="0" applyNumberFormat="1" applyFont="1" applyFill="1" applyBorder="1" applyAlignment="1" applyProtection="1">
      <alignment horizontal="center" vertical="center"/>
      <protection locked="0"/>
    </xf>
    <xf numFmtId="9" fontId="23" fillId="34" borderId="26" xfId="0" applyNumberFormat="1" applyFont="1" applyFill="1" applyBorder="1" applyAlignment="1" applyProtection="1">
      <alignment vertical="center"/>
      <protection locked="0"/>
    </xf>
    <xf numFmtId="0" fontId="23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left" vertical="center"/>
      <protection locked="0"/>
    </xf>
    <xf numFmtId="0" fontId="9" fillId="34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2" borderId="28" xfId="0" applyNumberFormat="1" applyFont="1" applyFill="1" applyBorder="1" applyAlignment="1" applyProtection="1">
      <alignment horizontal="center" vertical="center"/>
      <protection locked="0"/>
    </xf>
    <xf numFmtId="171" fontId="3" fillId="32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4" borderId="30" xfId="0" applyFont="1" applyFill="1" applyBorder="1" applyAlignment="1" applyProtection="1">
      <alignment horizontal="left" vertical="center" wrapText="1"/>
      <protection locked="0"/>
    </xf>
    <xf numFmtId="171" fontId="3" fillId="32" borderId="31" xfId="0" applyNumberFormat="1" applyFont="1" applyFill="1" applyBorder="1" applyAlignment="1" applyProtection="1">
      <alignment horizontal="center" vertical="center"/>
      <protection locked="0"/>
    </xf>
    <xf numFmtId="171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left" vertical="center" wrapText="1"/>
      <protection locked="0"/>
    </xf>
    <xf numFmtId="171" fontId="3" fillId="32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2" borderId="10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left" vertical="center"/>
      <protection locked="0"/>
    </xf>
    <xf numFmtId="0" fontId="9" fillId="34" borderId="40" xfId="0" applyFont="1" applyFill="1" applyBorder="1" applyAlignment="1" applyProtection="1">
      <alignment horizontal="left" vertical="center"/>
      <protection locked="0"/>
    </xf>
    <xf numFmtId="0" fontId="11" fillId="34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4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3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6" borderId="13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/>
      <protection hidden="1"/>
    </xf>
    <xf numFmtId="0" fontId="0" fillId="36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3" applyFont="1" applyFill="1" applyBorder="1" applyAlignment="1" applyProtection="1">
      <alignment horizontal="center"/>
      <protection hidden="1"/>
    </xf>
    <xf numFmtId="0" fontId="4" fillId="0" borderId="48" xfId="53" applyFont="1" applyFill="1" applyBorder="1" applyAlignment="1" applyProtection="1">
      <alignment horizontal="center"/>
      <protection hidden="1"/>
    </xf>
    <xf numFmtId="0" fontId="4" fillId="0" borderId="49" xfId="53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38" borderId="0" xfId="0" applyFont="1" applyFill="1" applyBorder="1" applyAlignment="1" applyProtection="1">
      <alignment horizontal="center" vertical="center"/>
      <protection locked="0"/>
    </xf>
    <xf numFmtId="0" fontId="30" fillId="38" borderId="14" xfId="0" applyFont="1" applyFill="1" applyBorder="1" applyAlignment="1" applyProtection="1">
      <alignment horizontal="center" vertical="center"/>
      <protection locked="0"/>
    </xf>
    <xf numFmtId="0" fontId="34" fillId="0" borderId="0" xfId="52" applyFont="1" applyFill="1" applyAlignment="1" applyProtection="1">
      <alignment horizontal="left" vertical="center"/>
      <protection locked="0"/>
    </xf>
    <xf numFmtId="0" fontId="30" fillId="0" borderId="0" xfId="52" applyFont="1" applyFill="1" applyAlignment="1" applyProtection="1">
      <alignment horizontal="right" vertical="center"/>
      <protection locked="0"/>
    </xf>
    <xf numFmtId="0" fontId="35" fillId="0" borderId="0" xfId="52" applyFont="1" applyFill="1" applyAlignment="1" applyProtection="1">
      <alignment vertical="center"/>
      <protection locked="0"/>
    </xf>
    <xf numFmtId="0" fontId="36" fillId="0" borderId="0" xfId="54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vertical="center"/>
      <protection locked="0"/>
    </xf>
    <xf numFmtId="0" fontId="35" fillId="0" borderId="0" xfId="52" applyFont="1" applyAlignment="1" applyProtection="1">
      <alignment vertical="center"/>
      <protection locked="0"/>
    </xf>
    <xf numFmtId="0" fontId="36" fillId="0" borderId="0" xfId="54" applyFont="1" applyFill="1" applyBorder="1" applyAlignment="1" applyProtection="1">
      <alignment horizontal="left" vertical="center" wrapText="1"/>
      <protection locked="0"/>
    </xf>
    <xf numFmtId="0" fontId="36" fillId="0" borderId="0" xfId="52" applyFont="1" applyFill="1" applyBorder="1" applyAlignment="1" applyProtection="1">
      <alignment vertical="center"/>
      <protection locked="0"/>
    </xf>
    <xf numFmtId="0" fontId="30" fillId="38" borderId="20" xfId="52" applyFont="1" applyFill="1" applyBorder="1" applyAlignment="1" applyProtection="1">
      <alignment horizontal="center" vertical="center"/>
      <protection locked="0"/>
    </xf>
    <xf numFmtId="0" fontId="30" fillId="38" borderId="19" xfId="52" applyFont="1" applyFill="1" applyBorder="1" applyAlignment="1" applyProtection="1">
      <alignment horizontal="center" vertical="center"/>
      <protection locked="0"/>
    </xf>
    <xf numFmtId="0" fontId="30" fillId="38" borderId="19" xfId="52" applyFont="1" applyFill="1" applyBorder="1" applyAlignment="1" applyProtection="1">
      <alignment horizontal="center" vertical="center" wrapText="1"/>
      <protection locked="0"/>
    </xf>
    <xf numFmtId="0" fontId="30" fillId="38" borderId="18" xfId="52" applyFont="1" applyFill="1" applyBorder="1" applyAlignment="1" applyProtection="1">
      <alignment horizontal="center" vertical="center" wrapText="1"/>
      <protection locked="0"/>
    </xf>
    <xf numFmtId="0" fontId="30" fillId="0" borderId="0" xfId="52" applyFont="1" applyFill="1" applyAlignment="1" applyProtection="1">
      <alignment horizontal="center" vertical="center" wrapText="1"/>
      <protection locked="0"/>
    </xf>
    <xf numFmtId="0" fontId="33" fillId="34" borderId="50" xfId="52" applyFont="1" applyFill="1" applyBorder="1" applyAlignment="1" applyProtection="1">
      <alignment horizontal="center" vertical="center"/>
      <protection locked="0"/>
    </xf>
    <xf numFmtId="0" fontId="33" fillId="34" borderId="10" xfId="52" applyFont="1" applyFill="1" applyBorder="1" applyAlignment="1" applyProtection="1">
      <alignment horizontal="center" vertical="center"/>
      <protection locked="0"/>
    </xf>
    <xf numFmtId="0" fontId="33" fillId="34" borderId="12" xfId="52" applyFont="1" applyFill="1" applyBorder="1" applyAlignment="1" applyProtection="1">
      <alignment horizontal="center" vertical="center"/>
      <protection locked="0"/>
    </xf>
    <xf numFmtId="0" fontId="33" fillId="34" borderId="51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horizontal="center" vertical="center"/>
      <protection locked="0"/>
    </xf>
    <xf numFmtId="0" fontId="37" fillId="38" borderId="52" xfId="52" applyFont="1" applyFill="1" applyBorder="1" applyAlignment="1" applyProtection="1">
      <alignment vertical="center"/>
      <protection locked="0"/>
    </xf>
    <xf numFmtId="0" fontId="37" fillId="38" borderId="53" xfId="52" applyFont="1" applyFill="1" applyBorder="1" applyAlignment="1" applyProtection="1">
      <alignment vertical="center"/>
      <protection locked="0"/>
    </xf>
    <xf numFmtId="14" fontId="37" fillId="38" borderId="53" xfId="52" applyNumberFormat="1" applyFont="1" applyFill="1" applyBorder="1" applyAlignment="1" applyProtection="1">
      <alignment vertical="center"/>
      <protection locked="0"/>
    </xf>
    <xf numFmtId="14" fontId="37" fillId="38" borderId="54" xfId="52" applyNumberFormat="1" applyFont="1" applyFill="1" applyBorder="1" applyAlignment="1" applyProtection="1">
      <alignment vertical="center"/>
      <protection locked="0"/>
    </xf>
    <xf numFmtId="0" fontId="35" fillId="0" borderId="0" xfId="52" applyFont="1" applyFill="1" applyAlignment="1" applyProtection="1">
      <alignment vertical="center"/>
      <protection locked="0"/>
    </xf>
    <xf numFmtId="0" fontId="35" fillId="0" borderId="0" xfId="52" applyFont="1" applyFill="1" applyAlignment="1" applyProtection="1">
      <alignment horizontal="center" vertical="center"/>
      <protection locked="0"/>
    </xf>
    <xf numFmtId="0" fontId="38" fillId="0" borderId="0" xfId="52" applyFont="1" applyFill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vertical="center"/>
      <protection locked="0"/>
    </xf>
    <xf numFmtId="0" fontId="37" fillId="38" borderId="17" xfId="52" applyFont="1" applyFill="1" applyBorder="1" applyAlignment="1" applyProtection="1">
      <alignment horizontal="center" vertical="center"/>
      <protection locked="0"/>
    </xf>
    <xf numFmtId="0" fontId="37" fillId="38" borderId="0" xfId="52" applyFont="1" applyFill="1" applyBorder="1" applyAlignment="1" applyProtection="1">
      <alignment horizontal="center" vertical="center"/>
      <protection locked="0"/>
    </xf>
    <xf numFmtId="14" fontId="37" fillId="38" borderId="0" xfId="52" applyNumberFormat="1" applyFont="1" applyFill="1" applyBorder="1" applyAlignment="1" applyProtection="1">
      <alignment horizontal="center" vertical="center"/>
      <protection locked="0"/>
    </xf>
    <xf numFmtId="0" fontId="37" fillId="38" borderId="0" xfId="52" applyNumberFormat="1" applyFont="1" applyFill="1" applyBorder="1" applyAlignment="1" applyProtection="1">
      <alignment horizontal="center" vertical="center"/>
      <protection locked="0"/>
    </xf>
    <xf numFmtId="0" fontId="37" fillId="38" borderId="16" xfId="52" applyNumberFormat="1" applyFont="1" applyFill="1" applyBorder="1" applyAlignment="1" applyProtection="1">
      <alignment horizontal="center" vertical="center"/>
      <protection locked="0"/>
    </xf>
    <xf numFmtId="0" fontId="35" fillId="0" borderId="0" xfId="52" applyFont="1" applyAlignment="1" applyProtection="1">
      <alignment vertical="center" wrapText="1"/>
      <protection locked="0"/>
    </xf>
    <xf numFmtId="0" fontId="39" fillId="34" borderId="0" xfId="52" applyFont="1" applyFill="1" applyBorder="1" applyAlignment="1" applyProtection="1">
      <alignment vertical="center"/>
      <protection locked="0"/>
    </xf>
    <xf numFmtId="0" fontId="40" fillId="0" borderId="0" xfId="52" applyFont="1" applyFill="1" applyBorder="1" applyAlignment="1" applyProtection="1">
      <alignment vertical="center"/>
      <protection locked="0"/>
    </xf>
    <xf numFmtId="0" fontId="41" fillId="0" borderId="0" xfId="52" applyFont="1" applyFill="1" applyAlignment="1" applyProtection="1">
      <alignment vertical="center"/>
      <protection locked="0"/>
    </xf>
    <xf numFmtId="0" fontId="41" fillId="0" borderId="0" xfId="52" applyFont="1" applyFill="1" applyAlignment="1" applyProtection="1">
      <alignment horizontal="center" vertical="center"/>
      <protection locked="0"/>
    </xf>
    <xf numFmtId="0" fontId="35" fillId="0" borderId="0" xfId="52" applyFont="1" applyBorder="1" applyAlignment="1" applyProtection="1">
      <alignment vertical="center" wrapText="1"/>
      <protection locked="0"/>
    </xf>
    <xf numFmtId="0" fontId="37" fillId="38" borderId="15" xfId="52" applyFont="1" applyFill="1" applyBorder="1" applyAlignment="1" applyProtection="1">
      <alignment vertical="center"/>
      <protection locked="0"/>
    </xf>
    <xf numFmtId="0" fontId="37" fillId="38" borderId="14" xfId="52" applyFont="1" applyFill="1" applyBorder="1" applyAlignment="1" applyProtection="1">
      <alignment vertical="center"/>
      <protection locked="0"/>
    </xf>
    <xf numFmtId="14" fontId="37" fillId="38" borderId="14" xfId="52" applyNumberFormat="1" applyFont="1" applyFill="1" applyBorder="1" applyAlignment="1" applyProtection="1">
      <alignment vertical="center"/>
      <protection locked="0"/>
    </xf>
    <xf numFmtId="14" fontId="37" fillId="38" borderId="13" xfId="52" applyNumberFormat="1" applyFont="1" applyFill="1" applyBorder="1" applyAlignment="1" applyProtection="1">
      <alignment vertical="center"/>
      <protection locked="0"/>
    </xf>
    <xf numFmtId="0" fontId="40" fillId="34" borderId="20" xfId="52" applyFont="1" applyFill="1" applyBorder="1" applyAlignment="1" applyProtection="1">
      <alignment horizontal="left" vertical="center"/>
      <protection locked="0"/>
    </xf>
    <xf numFmtId="0" fontId="40" fillId="34" borderId="19" xfId="52" applyFont="1" applyFill="1" applyBorder="1" applyAlignment="1" applyProtection="1">
      <alignment horizontal="left" vertical="center"/>
      <protection locked="0"/>
    </xf>
    <xf numFmtId="0" fontId="40" fillId="34" borderId="19" xfId="52" applyFont="1" applyFill="1" applyBorder="1" applyAlignment="1" applyProtection="1">
      <alignment vertical="center"/>
      <protection locked="0"/>
    </xf>
    <xf numFmtId="0" fontId="40" fillId="34" borderId="19" xfId="52" applyFont="1" applyFill="1" applyBorder="1" applyAlignment="1" applyProtection="1">
      <alignment vertical="center"/>
      <protection locked="0"/>
    </xf>
    <xf numFmtId="0" fontId="35" fillId="36" borderId="19" xfId="52" applyFont="1" applyFill="1" applyBorder="1" applyAlignment="1" applyProtection="1">
      <alignment vertical="center" wrapText="1"/>
      <protection locked="0"/>
    </xf>
    <xf numFmtId="0" fontId="40" fillId="34" borderId="18" xfId="52" applyFont="1" applyFill="1" applyBorder="1" applyAlignment="1" applyProtection="1">
      <alignment vertical="center"/>
      <protection locked="0"/>
    </xf>
    <xf numFmtId="0" fontId="40" fillId="34" borderId="17" xfId="52" applyFont="1" applyFill="1" applyBorder="1" applyAlignment="1" applyProtection="1">
      <alignment horizontal="left" vertical="center"/>
      <protection locked="0"/>
    </xf>
    <xf numFmtId="0" fontId="40" fillId="34" borderId="0" xfId="52" applyFont="1" applyFill="1" applyBorder="1" applyAlignment="1" applyProtection="1">
      <alignment horizontal="left" vertical="center"/>
      <protection locked="0"/>
    </xf>
    <xf numFmtId="0" fontId="40" fillId="34" borderId="0" xfId="52" applyFont="1" applyFill="1" applyBorder="1" applyAlignment="1" applyProtection="1">
      <alignment vertical="center"/>
      <protection locked="0"/>
    </xf>
    <xf numFmtId="0" fontId="40" fillId="34" borderId="0" xfId="52" applyFont="1" applyFill="1" applyBorder="1" applyAlignment="1" applyProtection="1">
      <alignment vertical="center"/>
      <protection locked="0"/>
    </xf>
    <xf numFmtId="0" fontId="35" fillId="36" borderId="0" xfId="52" applyFont="1" applyFill="1" applyBorder="1" applyAlignment="1" applyProtection="1">
      <alignment vertical="center" wrapText="1"/>
      <protection locked="0"/>
    </xf>
    <xf numFmtId="0" fontId="40" fillId="34" borderId="16" xfId="52" applyFont="1" applyFill="1" applyBorder="1" applyAlignment="1" applyProtection="1">
      <alignment vertical="center"/>
      <protection locked="0"/>
    </xf>
    <xf numFmtId="0" fontId="33" fillId="34" borderId="55" xfId="52" applyFont="1" applyFill="1" applyBorder="1" applyAlignment="1" applyProtection="1">
      <alignment horizontal="left" vertical="center"/>
      <protection locked="0"/>
    </xf>
    <xf numFmtId="0" fontId="37" fillId="38" borderId="56" xfId="52" applyFont="1" applyFill="1" applyBorder="1" applyAlignment="1" applyProtection="1">
      <alignment vertical="center"/>
      <protection locked="0"/>
    </xf>
    <xf numFmtId="0" fontId="30" fillId="38" borderId="17" xfId="52" applyFont="1" applyFill="1" applyBorder="1" applyAlignment="1" applyProtection="1">
      <alignment horizontal="center" vertical="center"/>
      <protection locked="0"/>
    </xf>
    <xf numFmtId="0" fontId="33" fillId="34" borderId="10" xfId="52" applyFont="1" applyFill="1" applyBorder="1" applyAlignment="1" applyProtection="1">
      <alignment horizontal="left" vertical="center"/>
      <protection locked="0"/>
    </xf>
    <xf numFmtId="0" fontId="37" fillId="38" borderId="51" xfId="52" applyFont="1" applyFill="1" applyBorder="1" applyAlignment="1" applyProtection="1">
      <alignment vertical="center"/>
      <protection locked="0"/>
    </xf>
    <xf numFmtId="0" fontId="30" fillId="0" borderId="17" xfId="52" applyFont="1" applyFill="1" applyBorder="1" applyAlignment="1" applyProtection="1">
      <alignment horizontal="center" vertical="center"/>
      <protection locked="0"/>
    </xf>
    <xf numFmtId="0" fontId="37" fillId="33" borderId="51" xfId="52" applyFont="1" applyFill="1" applyBorder="1" applyAlignment="1" applyProtection="1">
      <alignment vertical="center"/>
      <protection locked="0"/>
    </xf>
    <xf numFmtId="0" fontId="26" fillId="0" borderId="0" xfId="52" applyFont="1" applyFill="1" applyAlignment="1" applyProtection="1">
      <alignment horizontal="center" vertical="center" wrapText="1"/>
      <protection locked="0"/>
    </xf>
    <xf numFmtId="0" fontId="30" fillId="0" borderId="15" xfId="52" applyFont="1" applyFill="1" applyBorder="1" applyAlignment="1" applyProtection="1">
      <alignment horizontal="center" vertical="center"/>
      <protection locked="0"/>
    </xf>
    <xf numFmtId="0" fontId="33" fillId="34" borderId="57" xfId="52" applyFont="1" applyFill="1" applyBorder="1" applyAlignment="1" applyProtection="1">
      <alignment horizontal="left" vertical="center"/>
      <protection locked="0"/>
    </xf>
    <xf numFmtId="0" fontId="37" fillId="33" borderId="58" xfId="52" applyFont="1" applyFill="1" applyBorder="1" applyAlignment="1" applyProtection="1">
      <alignment vertical="center"/>
      <protection locked="0"/>
    </xf>
    <xf numFmtId="0" fontId="40" fillId="34" borderId="15" xfId="52" applyFont="1" applyFill="1" applyBorder="1" applyAlignment="1" applyProtection="1">
      <alignment horizontal="left" vertical="center"/>
      <protection locked="0"/>
    </xf>
    <xf numFmtId="0" fontId="40" fillId="34" borderId="14" xfId="52" applyFont="1" applyFill="1" applyBorder="1" applyAlignment="1" applyProtection="1">
      <alignment horizontal="left" vertical="center"/>
      <protection locked="0"/>
    </xf>
    <xf numFmtId="0" fontId="40" fillId="34" borderId="14" xfId="52" applyFont="1" applyFill="1" applyBorder="1" applyAlignment="1" applyProtection="1">
      <alignment vertical="center"/>
      <protection locked="0"/>
    </xf>
    <xf numFmtId="0" fontId="41" fillId="34" borderId="14" xfId="52" applyFont="1" applyFill="1" applyBorder="1" applyAlignment="1" applyProtection="1">
      <alignment vertical="center"/>
      <protection locked="0"/>
    </xf>
    <xf numFmtId="0" fontId="40" fillId="34" borderId="14" xfId="52" applyFont="1" applyFill="1" applyBorder="1" applyAlignment="1" applyProtection="1">
      <alignment vertical="center"/>
      <protection locked="0"/>
    </xf>
    <xf numFmtId="0" fontId="35" fillId="36" borderId="14" xfId="52" applyFont="1" applyFill="1" applyBorder="1" applyAlignment="1" applyProtection="1">
      <alignment vertical="center" wrapText="1"/>
      <protection locked="0"/>
    </xf>
    <xf numFmtId="0" fontId="40" fillId="34" borderId="13" xfId="52" applyFont="1" applyFill="1" applyBorder="1" applyAlignment="1" applyProtection="1">
      <alignment vertical="center"/>
      <protection locked="0"/>
    </xf>
    <xf numFmtId="0" fontId="35" fillId="0" borderId="22" xfId="52" applyFont="1" applyFill="1" applyBorder="1" applyAlignment="1" applyProtection="1">
      <alignment vertical="center"/>
      <protection locked="0"/>
    </xf>
    <xf numFmtId="0" fontId="35" fillId="0" borderId="0" xfId="52" applyFont="1" applyFill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vertical="center"/>
      <protection locked="0"/>
    </xf>
    <xf numFmtId="0" fontId="30" fillId="38" borderId="0" xfId="52" applyFont="1" applyFill="1" applyBorder="1" applyAlignment="1" applyProtection="1">
      <alignment horizontal="center" vertical="center"/>
      <protection locked="0"/>
    </xf>
    <xf numFmtId="0" fontId="37" fillId="35" borderId="0" xfId="52" applyFont="1" applyFill="1" applyBorder="1" applyAlignment="1" applyProtection="1">
      <alignment horizontal="center" vertical="center"/>
      <protection locked="0"/>
    </xf>
    <xf numFmtId="0" fontId="33" fillId="34" borderId="26" xfId="52" applyFont="1" applyFill="1" applyBorder="1" applyAlignment="1" applyProtection="1">
      <alignment horizontal="center" vertical="center" wrapText="1"/>
      <protection locked="0"/>
    </xf>
    <xf numFmtId="0" fontId="33" fillId="34" borderId="59" xfId="52" applyFont="1" applyFill="1" applyBorder="1" applyAlignment="1" applyProtection="1">
      <alignment horizontal="center" vertical="center" wrapText="1"/>
      <protection locked="0"/>
    </xf>
    <xf numFmtId="0" fontId="33" fillId="34" borderId="60" xfId="52" applyFont="1" applyFill="1" applyBorder="1" applyAlignment="1" applyProtection="1">
      <alignment horizontal="center" vertical="center" wrapText="1"/>
      <protection locked="0"/>
    </xf>
    <xf numFmtId="0" fontId="33" fillId="34" borderId="61" xfId="52" applyFont="1" applyFill="1" applyBorder="1" applyAlignment="1" applyProtection="1">
      <alignment horizontal="center" vertical="center" wrapText="1"/>
      <protection locked="0"/>
    </xf>
    <xf numFmtId="0" fontId="37" fillId="34" borderId="62" xfId="52" applyFont="1" applyFill="1" applyBorder="1" applyAlignment="1" applyProtection="1">
      <alignment horizontal="center" vertical="center"/>
      <protection locked="0"/>
    </xf>
    <xf numFmtId="0" fontId="35" fillId="39" borderId="0" xfId="52" applyFont="1" applyFill="1" applyBorder="1" applyAlignment="1" applyProtection="1">
      <alignment vertical="center" wrapText="1"/>
      <protection locked="0"/>
    </xf>
    <xf numFmtId="0" fontId="35" fillId="39" borderId="16" xfId="52" applyFont="1" applyFill="1" applyBorder="1" applyAlignment="1" applyProtection="1">
      <alignment vertical="center" wrapText="1"/>
      <protection locked="0"/>
    </xf>
    <xf numFmtId="0" fontId="37" fillId="34" borderId="63" xfId="52" applyFont="1" applyFill="1" applyBorder="1" applyAlignment="1" applyProtection="1">
      <alignment horizontal="center" vertical="center"/>
      <protection locked="0"/>
    </xf>
    <xf numFmtId="0" fontId="42" fillId="0" borderId="0" xfId="52" applyFont="1" applyFill="1" applyAlignment="1" applyProtection="1">
      <alignment vertical="center" wrapText="1"/>
      <protection locked="0"/>
    </xf>
    <xf numFmtId="0" fontId="42" fillId="36" borderId="18" xfId="52" applyFont="1" applyFill="1" applyBorder="1" applyAlignment="1" applyProtection="1">
      <alignment vertical="center" wrapText="1"/>
      <protection locked="0"/>
    </xf>
    <xf numFmtId="0" fontId="42" fillId="36" borderId="16" xfId="52" applyFont="1" applyFill="1" applyBorder="1" applyAlignment="1" applyProtection="1">
      <alignment vertical="center" wrapText="1"/>
      <protection locked="0"/>
    </xf>
    <xf numFmtId="0" fontId="37" fillId="34" borderId="64" xfId="52" applyFont="1" applyFill="1" applyBorder="1" applyAlignment="1" applyProtection="1">
      <alignment horizontal="center" vertical="center"/>
      <protection locked="0"/>
    </xf>
    <xf numFmtId="0" fontId="30" fillId="38" borderId="14" xfId="52" applyFont="1" applyFill="1" applyBorder="1" applyAlignment="1" applyProtection="1">
      <alignment horizontal="center" vertical="center"/>
      <protection locked="0"/>
    </xf>
    <xf numFmtId="0" fontId="35" fillId="39" borderId="14" xfId="52" applyFont="1" applyFill="1" applyBorder="1" applyAlignment="1" applyProtection="1">
      <alignment vertical="center" wrapText="1"/>
      <protection locked="0"/>
    </xf>
    <xf numFmtId="0" fontId="35" fillId="39" borderId="13" xfId="52" applyFont="1" applyFill="1" applyBorder="1" applyAlignment="1" applyProtection="1">
      <alignment vertical="center" wrapText="1"/>
      <protection locked="0"/>
    </xf>
    <xf numFmtId="0" fontId="43" fillId="34" borderId="0" xfId="52" applyFont="1" applyFill="1" applyBorder="1" applyAlignment="1" applyProtection="1">
      <alignment vertical="center"/>
      <protection/>
    </xf>
    <xf numFmtId="0" fontId="44" fillId="0" borderId="0" xfId="52" applyFont="1" applyFill="1" applyAlignment="1" applyProtection="1">
      <alignment vertical="center"/>
      <protection/>
    </xf>
    <xf numFmtId="0" fontId="44" fillId="0" borderId="0" xfId="52" applyFont="1" applyAlignment="1" applyProtection="1">
      <alignment vertical="center"/>
      <protection/>
    </xf>
    <xf numFmtId="0" fontId="44" fillId="0" borderId="0" xfId="52" applyFont="1" applyAlignment="1" applyProtection="1">
      <alignment vertical="center" wrapText="1"/>
      <protection locked="0"/>
    </xf>
    <xf numFmtId="0" fontId="43" fillId="34" borderId="41" xfId="52" applyFont="1" applyFill="1" applyBorder="1" applyAlignment="1" applyProtection="1">
      <alignment horizontal="left" vertical="center"/>
      <protection/>
    </xf>
    <xf numFmtId="0" fontId="43" fillId="34" borderId="27" xfId="52" applyFont="1" applyFill="1" applyBorder="1" applyAlignment="1" applyProtection="1">
      <alignment horizontal="center" vertical="center"/>
      <protection/>
    </xf>
    <xf numFmtId="0" fontId="43" fillId="34" borderId="26" xfId="52" applyFont="1" applyFill="1" applyBorder="1" applyAlignment="1" applyProtection="1">
      <alignment horizontal="center" vertical="center"/>
      <protection/>
    </xf>
    <xf numFmtId="0" fontId="20" fillId="36" borderId="27" xfId="52" applyFont="1" applyFill="1" applyBorder="1" applyAlignment="1">
      <alignment horizontal="center"/>
      <protection/>
    </xf>
    <xf numFmtId="0" fontId="44" fillId="34" borderId="18" xfId="52" applyFont="1" applyFill="1" applyBorder="1" applyAlignment="1" applyProtection="1">
      <alignment horizontal="center" vertical="center" wrapText="1"/>
      <protection/>
    </xf>
    <xf numFmtId="0" fontId="44" fillId="34" borderId="25" xfId="52" applyFont="1" applyFill="1" applyBorder="1" applyAlignment="1" applyProtection="1">
      <alignment horizontal="center" vertical="center" wrapText="1"/>
      <protection/>
    </xf>
    <xf numFmtId="0" fontId="18" fillId="36" borderId="16" xfId="52" applyFont="1" applyFill="1" applyBorder="1" applyAlignment="1">
      <alignment horizontal="center" wrapText="1"/>
      <protection/>
    </xf>
    <xf numFmtId="0" fontId="17" fillId="36" borderId="16" xfId="52" applyFont="1" applyFill="1" applyBorder="1" applyAlignment="1">
      <alignment horizontal="center" wrapText="1"/>
      <protection/>
    </xf>
    <xf numFmtId="0" fontId="44" fillId="34" borderId="16" xfId="52" applyFont="1" applyFill="1" applyBorder="1" applyAlignment="1" applyProtection="1">
      <alignment horizontal="center" vertical="center" wrapText="1"/>
      <protection/>
    </xf>
    <xf numFmtId="0" fontId="44" fillId="34" borderId="24" xfId="52" applyFont="1" applyFill="1" applyBorder="1" applyAlignment="1" applyProtection="1">
      <alignment horizontal="center" vertical="center" wrapText="1"/>
      <protection/>
    </xf>
    <xf numFmtId="0" fontId="35" fillId="36" borderId="13" xfId="52" applyFont="1" applyFill="1" applyBorder="1" applyAlignment="1" applyProtection="1">
      <alignment vertical="center" wrapText="1"/>
      <protection locked="0"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44" fillId="34" borderId="23" xfId="52" applyFont="1" applyFill="1" applyBorder="1" applyAlignment="1" applyProtection="1">
      <alignment horizontal="center" vertical="center" wrapText="1"/>
      <protection/>
    </xf>
    <xf numFmtId="0" fontId="18" fillId="36" borderId="13" xfId="52" applyFont="1" applyFill="1" applyBorder="1" applyAlignment="1">
      <alignment horizontal="center" wrapText="1"/>
      <protection/>
    </xf>
    <xf numFmtId="0" fontId="17" fillId="36" borderId="13" xfId="52" applyFont="1" applyFill="1" applyBorder="1" applyAlignment="1">
      <alignment horizontal="center" wrapText="1"/>
      <protection/>
    </xf>
    <xf numFmtId="0" fontId="33" fillId="0" borderId="0" xfId="52" applyFont="1" applyFill="1" applyBorder="1" applyAlignment="1" applyProtection="1">
      <alignment horizontal="center" vertical="center"/>
      <protection locked="0"/>
    </xf>
    <xf numFmtId="0" fontId="45" fillId="39" borderId="65" xfId="52" applyFont="1" applyFill="1" applyBorder="1" applyAlignment="1" applyProtection="1">
      <alignment horizontal="left" vertical="center"/>
      <protection locked="0"/>
    </xf>
    <xf numFmtId="0" fontId="45" fillId="39" borderId="48" xfId="52" applyFont="1" applyFill="1" applyBorder="1" applyAlignment="1" applyProtection="1">
      <alignment horizontal="center" vertical="center" wrapText="1"/>
      <protection locked="0"/>
    </xf>
    <xf numFmtId="0" fontId="45" fillId="39" borderId="66" xfId="52" applyFont="1" applyFill="1" applyBorder="1" applyAlignment="1" applyProtection="1">
      <alignment horizontal="center" vertical="center" wrapText="1"/>
      <protection locked="0"/>
    </xf>
    <xf numFmtId="0" fontId="45" fillId="39" borderId="67" xfId="52" applyFont="1" applyFill="1" applyBorder="1" applyAlignment="1" applyProtection="1">
      <alignment horizontal="center" vertical="center" wrapText="1"/>
      <protection locked="0"/>
    </xf>
    <xf numFmtId="0" fontId="45" fillId="39" borderId="49" xfId="52" applyFont="1" applyFill="1" applyBorder="1" applyAlignment="1" applyProtection="1">
      <alignment horizontal="center" vertical="center" wrapText="1"/>
      <protection locked="0"/>
    </xf>
    <xf numFmtId="0" fontId="45" fillId="40" borderId="49" xfId="52" applyFont="1" applyFill="1" applyBorder="1" applyAlignment="1" applyProtection="1">
      <alignment horizontal="left" vertical="center"/>
      <protection locked="0"/>
    </xf>
    <xf numFmtId="0" fontId="45" fillId="40" borderId="48" xfId="52" applyFont="1" applyFill="1" applyBorder="1" applyAlignment="1" applyProtection="1">
      <alignment horizontal="center" vertical="center"/>
      <protection locked="0"/>
    </xf>
    <xf numFmtId="0" fontId="45" fillId="39" borderId="46" xfId="52" applyFont="1" applyFill="1" applyBorder="1" applyAlignment="1" applyProtection="1">
      <alignment horizontal="center" vertical="center"/>
      <protection locked="0"/>
    </xf>
    <xf numFmtId="0" fontId="45" fillId="40" borderId="44" xfId="52" applyFont="1" applyFill="1" applyBorder="1" applyAlignment="1" applyProtection="1">
      <alignment horizontal="center" vertical="center"/>
      <protection locked="0"/>
    </xf>
    <xf numFmtId="0" fontId="45" fillId="40" borderId="43" xfId="52" applyFont="1" applyFill="1" applyBorder="1" applyAlignment="1" applyProtection="1">
      <alignment horizontal="center" vertical="center"/>
      <protection locked="0"/>
    </xf>
    <xf numFmtId="0" fontId="45" fillId="39" borderId="44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Alignment="1" applyProtection="1">
      <alignment horizontal="center" vertical="center" wrapText="1"/>
      <protection locked="0"/>
    </xf>
    <xf numFmtId="0" fontId="33" fillId="34" borderId="48" xfId="52" applyFont="1" applyFill="1" applyBorder="1" applyAlignment="1" applyProtection="1">
      <alignment horizontal="center" vertical="center"/>
      <protection locked="0"/>
    </xf>
    <xf numFmtId="0" fontId="35" fillId="39" borderId="68" xfId="52" applyFont="1" applyFill="1" applyBorder="1" applyAlignment="1" applyProtection="1">
      <alignment vertical="center"/>
      <protection locked="0"/>
    </xf>
    <xf numFmtId="0" fontId="33" fillId="34" borderId="43" xfId="52" applyFont="1" applyFill="1" applyBorder="1" applyAlignment="1" applyProtection="1">
      <alignment horizontal="center" vertical="center"/>
      <protection locked="0"/>
    </xf>
    <xf numFmtId="0" fontId="35" fillId="39" borderId="69" xfId="52" applyFont="1" applyFill="1" applyBorder="1" applyAlignment="1" applyProtection="1">
      <alignment vertical="center"/>
      <protection locked="0"/>
    </xf>
    <xf numFmtId="0" fontId="37" fillId="34" borderId="70" xfId="52" applyFont="1" applyFill="1" applyBorder="1" applyAlignment="1" applyProtection="1">
      <alignment horizontal="left" vertical="center" wrapText="1"/>
      <protection locked="0"/>
    </xf>
    <xf numFmtId="0" fontId="37" fillId="34" borderId="71" xfId="52" applyFont="1" applyFill="1" applyBorder="1" applyAlignment="1" applyProtection="1">
      <alignment horizontal="left" vertical="center" wrapText="1"/>
      <protection locked="0"/>
    </xf>
    <xf numFmtId="0" fontId="37" fillId="34" borderId="72" xfId="52" applyFont="1" applyFill="1" applyBorder="1" applyAlignment="1" applyProtection="1">
      <alignment horizontal="center" vertical="center" wrapText="1"/>
      <protection locked="0"/>
    </xf>
    <xf numFmtId="0" fontId="37" fillId="34" borderId="73" xfId="52" applyFont="1" applyFill="1" applyBorder="1" applyAlignment="1" applyProtection="1">
      <alignment horizontal="center" vertical="center" wrapText="1"/>
      <protection locked="0"/>
    </xf>
    <xf numFmtId="0" fontId="35" fillId="0" borderId="70" xfId="52" applyFont="1" applyBorder="1" applyAlignment="1" applyProtection="1">
      <alignment vertical="center" wrapText="1"/>
      <protection locked="0"/>
    </xf>
    <xf numFmtId="0" fontId="35" fillId="0" borderId="74" xfId="52" applyFont="1" applyBorder="1" applyAlignment="1" applyProtection="1">
      <alignment vertical="center" wrapText="1"/>
      <protection locked="0"/>
    </xf>
    <xf numFmtId="0" fontId="35" fillId="0" borderId="75" xfId="52" applyFont="1" applyBorder="1" applyAlignment="1" applyProtection="1">
      <alignment vertical="center" wrapText="1"/>
      <protection locked="0"/>
    </xf>
    <xf numFmtId="0" fontId="37" fillId="34" borderId="76" xfId="52" applyFont="1" applyFill="1" applyBorder="1" applyAlignment="1" applyProtection="1">
      <alignment horizontal="left" vertical="center" wrapText="1"/>
      <protection locked="0"/>
    </xf>
    <xf numFmtId="0" fontId="37" fillId="34" borderId="77" xfId="52" applyFont="1" applyFill="1" applyBorder="1" applyAlignment="1" applyProtection="1">
      <alignment horizontal="left" vertical="center" wrapText="1"/>
      <protection locked="0"/>
    </xf>
    <xf numFmtId="0" fontId="37" fillId="34" borderId="40" xfId="52" applyFont="1" applyFill="1" applyBorder="1" applyAlignment="1" applyProtection="1">
      <alignment horizontal="center" vertical="center" wrapText="1"/>
      <protection locked="0"/>
    </xf>
    <xf numFmtId="0" fontId="37" fillId="34" borderId="78" xfId="52" applyFont="1" applyFill="1" applyBorder="1" applyAlignment="1" applyProtection="1">
      <alignment horizontal="center" vertical="center" wrapText="1"/>
      <protection locked="0"/>
    </xf>
    <xf numFmtId="0" fontId="35" fillId="0" borderId="76" xfId="52" applyFont="1" applyBorder="1" applyAlignment="1" applyProtection="1">
      <alignment vertical="center" wrapText="1"/>
      <protection locked="0"/>
    </xf>
    <xf numFmtId="0" fontId="35" fillId="0" borderId="36" xfId="52" applyFont="1" applyBorder="1" applyAlignment="1" applyProtection="1">
      <alignment vertical="center" wrapText="1"/>
      <protection locked="0"/>
    </xf>
    <xf numFmtId="0" fontId="35" fillId="0" borderId="35" xfId="52" applyFont="1" applyBorder="1" applyAlignment="1" applyProtection="1">
      <alignment vertical="center" wrapText="1"/>
      <protection locked="0"/>
    </xf>
    <xf numFmtId="0" fontId="37" fillId="0" borderId="40" xfId="52" applyFont="1" applyFill="1" applyBorder="1" applyAlignment="1" applyProtection="1">
      <alignment horizontal="center" vertical="center" wrapText="1"/>
      <protection locked="0"/>
    </xf>
    <xf numFmtId="0" fontId="37" fillId="34" borderId="79" xfId="52" applyFont="1" applyFill="1" applyBorder="1" applyAlignment="1" applyProtection="1">
      <alignment horizontal="left" vertical="center" wrapText="1"/>
      <protection locked="0"/>
    </xf>
    <xf numFmtId="0" fontId="37" fillId="34" borderId="80" xfId="52" applyFont="1" applyFill="1" applyBorder="1" applyAlignment="1" applyProtection="1">
      <alignment horizontal="left" vertical="center" wrapText="1"/>
      <protection locked="0"/>
    </xf>
    <xf numFmtId="0" fontId="35" fillId="0" borderId="81" xfId="52" applyFont="1" applyFill="1" applyBorder="1" applyAlignment="1" applyProtection="1">
      <alignment horizontal="center" vertical="center" wrapText="1"/>
      <protection locked="0"/>
    </xf>
    <xf numFmtId="0" fontId="37" fillId="34" borderId="82" xfId="52" applyFont="1" applyFill="1" applyBorder="1" applyAlignment="1" applyProtection="1">
      <alignment horizontal="center" vertical="center" wrapText="1"/>
      <protection locked="0"/>
    </xf>
    <xf numFmtId="0" fontId="37" fillId="34" borderId="83" xfId="52" applyFont="1" applyFill="1" applyBorder="1" applyAlignment="1" applyProtection="1">
      <alignment horizontal="center" vertical="center" wrapText="1"/>
      <protection locked="0"/>
    </xf>
    <xf numFmtId="0" fontId="35" fillId="0" borderId="84" xfId="52" applyFont="1" applyBorder="1" applyAlignment="1" applyProtection="1">
      <alignment vertical="center" wrapText="1"/>
      <protection locked="0"/>
    </xf>
    <xf numFmtId="0" fontId="35" fillId="0" borderId="85" xfId="52" applyFont="1" applyBorder="1" applyAlignment="1" applyProtection="1">
      <alignment vertical="center" wrapText="1"/>
      <protection locked="0"/>
    </xf>
    <xf numFmtId="0" fontId="35" fillId="0" borderId="86" xfId="52" applyFont="1" applyBorder="1" applyAlignment="1" applyProtection="1">
      <alignment vertical="center" wrapText="1"/>
      <protection locked="0"/>
    </xf>
    <xf numFmtId="0" fontId="35" fillId="0" borderId="79" xfId="52" applyFont="1" applyBorder="1" applyAlignment="1" applyProtection="1">
      <alignment vertical="center" wrapText="1"/>
      <protection locked="0"/>
    </xf>
    <xf numFmtId="0" fontId="35" fillId="0" borderId="34" xfId="52" applyFont="1" applyBorder="1" applyAlignment="1" applyProtection="1">
      <alignment vertical="center" wrapText="1"/>
      <protection locked="0"/>
    </xf>
    <xf numFmtId="0" fontId="35" fillId="0" borderId="33" xfId="52" applyFont="1" applyBorder="1" applyAlignment="1" applyProtection="1">
      <alignment vertical="center" wrapText="1"/>
      <protection locked="0"/>
    </xf>
    <xf numFmtId="0" fontId="45" fillId="39" borderId="87" xfId="52" applyFont="1" applyFill="1" applyBorder="1" applyAlignment="1" applyProtection="1">
      <alignment horizontal="center" vertical="center" wrapText="1"/>
      <protection locked="0"/>
    </xf>
    <xf numFmtId="0" fontId="35" fillId="0" borderId="65" xfId="52" applyFont="1" applyBorder="1" applyAlignment="1" applyProtection="1">
      <alignment horizontal="center" vertical="center" wrapText="1"/>
      <protection locked="0"/>
    </xf>
    <xf numFmtId="0" fontId="35" fillId="0" borderId="67" xfId="52" applyFont="1" applyBorder="1" applyAlignment="1" applyProtection="1">
      <alignment horizontal="center" vertical="center" wrapText="1"/>
      <protection locked="0"/>
    </xf>
    <xf numFmtId="0" fontId="33" fillId="0" borderId="65" xfId="52" applyFont="1" applyFill="1" applyBorder="1" applyAlignment="1" applyProtection="1">
      <alignment horizontal="center" vertical="center"/>
      <protection locked="0"/>
    </xf>
    <xf numFmtId="0" fontId="33" fillId="0" borderId="67" xfId="52" applyFont="1" applyFill="1" applyBorder="1" applyAlignment="1" applyProtection="1">
      <alignment horizontal="center" vertical="center"/>
      <protection locked="0"/>
    </xf>
    <xf numFmtId="0" fontId="33" fillId="0" borderId="66" xfId="52" applyFont="1" applyFill="1" applyBorder="1" applyAlignment="1" applyProtection="1">
      <alignment horizontal="center" vertical="center"/>
      <protection locked="0"/>
    </xf>
    <xf numFmtId="0" fontId="6" fillId="0" borderId="41" xfId="52" applyFont="1" applyFill="1" applyBorder="1" applyAlignment="1" applyProtection="1">
      <alignment horizontal="center" vertical="center"/>
      <protection locked="0"/>
    </xf>
    <xf numFmtId="0" fontId="6" fillId="0" borderId="40" xfId="52" applyFont="1" applyFill="1" applyBorder="1" applyAlignment="1" applyProtection="1">
      <alignment horizontal="center" vertical="center"/>
      <protection locked="0"/>
    </xf>
    <xf numFmtId="0" fontId="6" fillId="0" borderId="27" xfId="52" applyFont="1" applyFill="1" applyBorder="1" applyAlignment="1" applyProtection="1">
      <alignment horizontal="center" vertical="center"/>
      <protection locked="0"/>
    </xf>
    <xf numFmtId="0" fontId="26" fillId="0" borderId="20" xfId="52" applyFont="1" applyFill="1" applyBorder="1" applyAlignment="1" applyProtection="1">
      <alignment horizontal="center" vertical="center" wrapText="1"/>
      <protection locked="0"/>
    </xf>
    <xf numFmtId="0" fontId="26" fillId="0" borderId="19" xfId="52" applyFont="1" applyFill="1" applyBorder="1" applyAlignment="1" applyProtection="1">
      <alignment horizontal="center" vertical="center" wrapText="1"/>
      <protection locked="0"/>
    </xf>
    <xf numFmtId="0" fontId="26" fillId="0" borderId="18" xfId="52" applyFont="1" applyFill="1" applyBorder="1" applyAlignment="1" applyProtection="1">
      <alignment horizontal="center" vertical="center" wrapText="1"/>
      <protection locked="0"/>
    </xf>
    <xf numFmtId="0" fontId="26" fillId="0" borderId="17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16" xfId="52" applyFont="1" applyFill="1" applyBorder="1" applyAlignment="1" applyProtection="1">
      <alignment horizontal="center" vertical="center" wrapText="1"/>
      <protection locked="0"/>
    </xf>
    <xf numFmtId="0" fontId="26" fillId="0" borderId="15" xfId="52" applyFont="1" applyFill="1" applyBorder="1" applyAlignment="1" applyProtection="1">
      <alignment horizontal="center" vertical="center" wrapText="1"/>
      <protection locked="0"/>
    </xf>
    <xf numFmtId="0" fontId="26" fillId="0" borderId="14" xfId="52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Fill="1" applyBorder="1" applyAlignment="1" applyProtection="1">
      <alignment horizontal="center" vertical="center" wrapText="1"/>
      <protection locked="0"/>
    </xf>
    <xf numFmtId="0" fontId="40" fillId="34" borderId="17" xfId="52" applyFont="1" applyFill="1" applyBorder="1" applyAlignment="1" applyProtection="1">
      <alignment horizontal="left" vertical="center"/>
      <protection locked="0"/>
    </xf>
    <xf numFmtId="0" fontId="40" fillId="34" borderId="0" xfId="52" applyFont="1" applyFill="1" applyBorder="1" applyAlignment="1" applyProtection="1">
      <alignment horizontal="left" vertical="center"/>
      <protection locked="0"/>
    </xf>
    <xf numFmtId="0" fontId="40" fillId="34" borderId="20" xfId="52" applyFont="1" applyFill="1" applyBorder="1" applyAlignment="1" applyProtection="1">
      <alignment horizontal="left" vertical="center"/>
      <protection locked="0"/>
    </xf>
    <xf numFmtId="0" fontId="40" fillId="34" borderId="19" xfId="52" applyFont="1" applyFill="1" applyBorder="1" applyAlignment="1" applyProtection="1">
      <alignment horizontal="left" vertical="center"/>
      <protection locked="0"/>
    </xf>
    <xf numFmtId="0" fontId="44" fillId="34" borderId="17" xfId="52" applyFont="1" applyFill="1" applyBorder="1" applyAlignment="1" applyProtection="1">
      <alignment horizontal="center" vertical="center" wrapText="1"/>
      <protection/>
    </xf>
    <xf numFmtId="0" fontId="44" fillId="34" borderId="16" xfId="52" applyFont="1" applyFill="1" applyBorder="1" applyAlignment="1" applyProtection="1">
      <alignment horizontal="center" vertical="center" wrapText="1"/>
      <protection/>
    </xf>
    <xf numFmtId="0" fontId="18" fillId="36" borderId="17" xfId="52" applyFont="1" applyFill="1" applyBorder="1" applyAlignment="1">
      <alignment horizontal="center" wrapText="1"/>
      <protection/>
    </xf>
    <xf numFmtId="0" fontId="18" fillId="36" borderId="16" xfId="52" applyFont="1" applyFill="1" applyBorder="1" applyAlignment="1">
      <alignment horizontal="center" wrapText="1"/>
      <protection/>
    </xf>
    <xf numFmtId="0" fontId="20" fillId="36" borderId="41" xfId="52" applyFont="1" applyFill="1" applyBorder="1" applyAlignment="1">
      <alignment horizontal="center"/>
      <protection/>
    </xf>
    <xf numFmtId="0" fontId="20" fillId="36" borderId="27" xfId="52" applyFont="1" applyFill="1" applyBorder="1" applyAlignment="1">
      <alignment horizontal="center"/>
      <protection/>
    </xf>
    <xf numFmtId="0" fontId="44" fillId="34" borderId="20" xfId="52" applyFont="1" applyFill="1" applyBorder="1" applyAlignment="1" applyProtection="1">
      <alignment horizontal="center" vertical="center" wrapText="1"/>
      <protection/>
    </xf>
    <xf numFmtId="0" fontId="44" fillId="34" borderId="18" xfId="52" applyFont="1" applyFill="1" applyBorder="1" applyAlignment="1" applyProtection="1">
      <alignment horizontal="center" vertical="center" wrapText="1"/>
      <protection/>
    </xf>
    <xf numFmtId="0" fontId="18" fillId="36" borderId="20" xfId="52" applyFont="1" applyFill="1" applyBorder="1" applyAlignment="1">
      <alignment horizontal="center" wrapText="1"/>
      <protection/>
    </xf>
    <xf numFmtId="0" fontId="18" fillId="36" borderId="18" xfId="52" applyFont="1" applyFill="1" applyBorder="1" applyAlignment="1">
      <alignment horizontal="center" wrapText="1"/>
      <protection/>
    </xf>
    <xf numFmtId="0" fontId="35" fillId="0" borderId="49" xfId="52" applyFont="1" applyFill="1" applyBorder="1" applyAlignment="1" applyProtection="1">
      <alignment horizontal="center" vertical="center" wrapText="1"/>
      <protection locked="0"/>
    </xf>
    <xf numFmtId="0" fontId="35" fillId="0" borderId="47" xfId="52" applyFont="1" applyFill="1" applyBorder="1" applyAlignment="1" applyProtection="1">
      <alignment horizontal="center" vertical="center" wrapText="1"/>
      <protection locked="0"/>
    </xf>
    <xf numFmtId="0" fontId="35" fillId="36" borderId="49" xfId="52" applyFont="1" applyFill="1" applyBorder="1" applyAlignment="1" applyProtection="1">
      <alignment horizontal="center" vertical="center" wrapText="1"/>
      <protection locked="0"/>
    </xf>
    <xf numFmtId="0" fontId="35" fillId="36" borderId="47" xfId="52" applyFont="1" applyFill="1" applyBorder="1" applyAlignment="1" applyProtection="1">
      <alignment horizontal="center" vertical="center" wrapText="1"/>
      <protection locked="0"/>
    </xf>
    <xf numFmtId="0" fontId="44" fillId="34" borderId="15" xfId="52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18" fillId="36" borderId="15" xfId="52" applyFont="1" applyFill="1" applyBorder="1" applyAlignment="1">
      <alignment horizontal="center" wrapText="1"/>
      <protection/>
    </xf>
    <xf numFmtId="0" fontId="18" fillId="36" borderId="13" xfId="52" applyFont="1" applyFill="1" applyBorder="1" applyAlignment="1">
      <alignment horizontal="center" wrapText="1"/>
      <protection/>
    </xf>
    <xf numFmtId="0" fontId="33" fillId="34" borderId="44" xfId="52" applyFont="1" applyFill="1" applyBorder="1" applyAlignment="1" applyProtection="1">
      <alignment horizontal="center" vertical="center"/>
      <protection locked="0"/>
    </xf>
    <xf numFmtId="0" fontId="33" fillId="34" borderId="42" xfId="52" applyFont="1" applyFill="1" applyBorder="1" applyAlignment="1" applyProtection="1">
      <alignment horizontal="center" vertical="center"/>
      <protection locked="0"/>
    </xf>
    <xf numFmtId="0" fontId="35" fillId="36" borderId="88" xfId="52" applyFont="1" applyFill="1" applyBorder="1" applyAlignment="1" applyProtection="1">
      <alignment horizontal="center" vertical="center" wrapText="1"/>
      <protection locked="0"/>
    </xf>
    <xf numFmtId="0" fontId="35" fillId="36" borderId="89" xfId="52" applyFont="1" applyFill="1" applyBorder="1" applyAlignment="1" applyProtection="1">
      <alignment horizontal="center" vertical="center" wrapText="1"/>
      <protection locked="0"/>
    </xf>
    <xf numFmtId="0" fontId="35" fillId="36" borderId="46" xfId="52" applyFont="1" applyFill="1" applyBorder="1" applyAlignment="1" applyProtection="1">
      <alignment horizontal="center" vertical="center"/>
      <protection locked="0"/>
    </xf>
    <xf numFmtId="0" fontId="35" fillId="36" borderId="45" xfId="52" applyFont="1" applyFill="1" applyBorder="1" applyAlignment="1" applyProtection="1">
      <alignment horizontal="center" vertical="center"/>
      <protection locked="0"/>
    </xf>
    <xf numFmtId="0" fontId="33" fillId="34" borderId="47" xfId="52" applyFont="1" applyFill="1" applyBorder="1" applyAlignment="1" applyProtection="1">
      <alignment horizontal="center" vertical="center" wrapText="1"/>
      <protection locked="0"/>
    </xf>
    <xf numFmtId="0" fontId="33" fillId="34" borderId="42" xfId="52" applyFont="1" applyFill="1" applyBorder="1" applyAlignment="1" applyProtection="1">
      <alignment horizontal="center" vertical="center" wrapText="1"/>
      <protection locked="0"/>
    </xf>
    <xf numFmtId="0" fontId="33" fillId="34" borderId="90" xfId="52" applyFont="1" applyFill="1" applyBorder="1" applyAlignment="1" applyProtection="1">
      <alignment horizontal="center" vertical="center"/>
      <protection locked="0"/>
    </xf>
    <xf numFmtId="0" fontId="33" fillId="34" borderId="79" xfId="52" applyFont="1" applyFill="1" applyBorder="1" applyAlignment="1" applyProtection="1">
      <alignment horizontal="center" vertical="center"/>
      <protection locked="0"/>
    </xf>
    <xf numFmtId="0" fontId="33" fillId="34" borderId="68" xfId="52" applyFont="1" applyFill="1" applyBorder="1" applyAlignment="1" applyProtection="1">
      <alignment horizontal="center" vertical="center"/>
      <protection locked="0"/>
    </xf>
    <xf numFmtId="0" fontId="33" fillId="34" borderId="69" xfId="52" applyFont="1" applyFill="1" applyBorder="1" applyAlignment="1" applyProtection="1">
      <alignment horizontal="center" vertical="center"/>
      <protection locked="0"/>
    </xf>
    <xf numFmtId="0" fontId="33" fillId="34" borderId="49" xfId="52" applyFont="1" applyFill="1" applyBorder="1" applyAlignment="1" applyProtection="1">
      <alignment horizontal="center" vertical="center"/>
      <protection locked="0"/>
    </xf>
    <xf numFmtId="0" fontId="33" fillId="34" borderId="48" xfId="52" applyFont="1" applyFill="1" applyBorder="1" applyAlignment="1" applyProtection="1">
      <alignment horizontal="center" vertical="center"/>
      <protection locked="0"/>
    </xf>
    <xf numFmtId="0" fontId="33" fillId="34" borderId="43" xfId="52" applyFont="1" applyFill="1" applyBorder="1" applyAlignment="1" applyProtection="1">
      <alignment horizontal="center" vertical="center"/>
      <protection locked="0"/>
    </xf>
    <xf numFmtId="0" fontId="33" fillId="34" borderId="47" xfId="52" applyFont="1" applyFill="1" applyBorder="1" applyAlignment="1" applyProtection="1">
      <alignment horizontal="center" vertical="center"/>
      <protection locked="0"/>
    </xf>
    <xf numFmtId="0" fontId="33" fillId="34" borderId="89" xfId="52" applyFont="1" applyFill="1" applyBorder="1" applyAlignment="1" applyProtection="1">
      <alignment horizontal="center" vertical="center"/>
      <protection locked="0"/>
    </xf>
    <xf numFmtId="0" fontId="33" fillId="34" borderId="91" xfId="52" applyFont="1" applyFill="1" applyBorder="1" applyAlignment="1" applyProtection="1">
      <alignment horizontal="center" vertical="center"/>
      <protection locked="0"/>
    </xf>
    <xf numFmtId="0" fontId="33" fillId="34" borderId="88" xfId="52" applyFont="1" applyFill="1" applyBorder="1" applyAlignment="1" applyProtection="1">
      <alignment horizontal="center" vertical="center"/>
      <protection locked="0"/>
    </xf>
    <xf numFmtId="0" fontId="33" fillId="34" borderId="92" xfId="52" applyFont="1" applyFill="1" applyBorder="1" applyAlignment="1" applyProtection="1">
      <alignment horizontal="center" vertical="center"/>
      <protection locked="0"/>
    </xf>
    <xf numFmtId="0" fontId="33" fillId="41" borderId="68" xfId="52" applyFont="1" applyFill="1" applyBorder="1" applyAlignment="1" applyProtection="1">
      <alignment horizontal="center" vertical="center" wrapText="1"/>
      <protection locked="0"/>
    </xf>
    <xf numFmtId="0" fontId="33" fillId="41" borderId="93" xfId="52" applyFont="1" applyFill="1" applyBorder="1" applyAlignment="1" applyProtection="1">
      <alignment horizontal="center" vertical="center" wrapText="1"/>
      <protection locked="0"/>
    </xf>
    <xf numFmtId="0" fontId="35" fillId="0" borderId="41" xfId="52" applyFont="1" applyBorder="1" applyAlignment="1" applyProtection="1">
      <alignment horizontal="center" vertical="center"/>
      <protection locked="0"/>
    </xf>
    <xf numFmtId="0" fontId="35" fillId="0" borderId="27" xfId="52" applyFont="1" applyBorder="1" applyAlignment="1" applyProtection="1">
      <alignment horizontal="center" vertical="center"/>
      <protection locked="0"/>
    </xf>
    <xf numFmtId="0" fontId="35" fillId="0" borderId="65" xfId="52" applyFont="1" applyBorder="1" applyAlignment="1" applyProtection="1">
      <alignment horizontal="center" vertical="center" wrapText="1"/>
      <protection locked="0"/>
    </xf>
    <xf numFmtId="0" fontId="35" fillId="0" borderId="67" xfId="52" applyFont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2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Normal="75" zoomScaleSheetLayoutView="100" zoomScalePageLayoutView="0" workbookViewId="0" topLeftCell="G1">
      <selection activeCell="L26" sqref="L26"/>
    </sheetView>
  </sheetViews>
  <sheetFormatPr defaultColWidth="9.00390625" defaultRowHeight="12.75"/>
  <cols>
    <col min="1" max="1" width="25.8515625" style="167" customWidth="1"/>
    <col min="2" max="2" width="17.28125" style="167" bestFit="1" customWidth="1"/>
    <col min="3" max="3" width="15.28125" style="167" customWidth="1"/>
    <col min="4" max="4" width="12.28125" style="167" bestFit="1" customWidth="1"/>
    <col min="5" max="5" width="15.140625" style="167" customWidth="1"/>
    <col min="6" max="6" width="14.7109375" style="167" customWidth="1"/>
    <col min="7" max="7" width="16.00390625" style="167" customWidth="1"/>
    <col min="8" max="8" width="13.8515625" style="167" customWidth="1"/>
    <col min="9" max="10" width="15.7109375" style="167" customWidth="1"/>
    <col min="11" max="11" width="14.8515625" style="167" customWidth="1"/>
    <col min="12" max="12" width="14.7109375" style="167" customWidth="1"/>
    <col min="13" max="13" width="13.57421875" style="167" customWidth="1"/>
    <col min="14" max="14" width="17.421875" style="167" customWidth="1"/>
    <col min="15" max="15" width="15.140625" style="167" customWidth="1"/>
    <col min="16" max="16" width="13.8515625" style="167" customWidth="1"/>
    <col min="17" max="17" width="19.28125" style="167" customWidth="1"/>
    <col min="18" max="18" width="15.00390625" style="167" customWidth="1"/>
    <col min="19" max="19" width="13.421875" style="167" bestFit="1" customWidth="1"/>
    <col min="20" max="20" width="12.421875" style="167" customWidth="1"/>
    <col min="21" max="16384" width="9.00390625" style="167" customWidth="1"/>
  </cols>
  <sheetData>
    <row r="1" spans="1:256" s="137" customFormat="1" ht="12" thickBot="1">
      <c r="A1" s="292" t="s">
        <v>248</v>
      </c>
      <c r="B1" s="293"/>
      <c r="C1" s="135"/>
      <c r="D1" s="135"/>
      <c r="E1" s="135"/>
      <c r="F1" s="135"/>
      <c r="G1" s="135"/>
      <c r="H1" s="135"/>
      <c r="I1" s="136" t="s">
        <v>249</v>
      </c>
      <c r="J1" s="292" t="s">
        <v>248</v>
      </c>
      <c r="K1" s="294"/>
      <c r="L1" s="293"/>
      <c r="M1" s="135"/>
      <c r="N1" s="135"/>
      <c r="O1" s="135"/>
      <c r="P1" s="135"/>
      <c r="R1" s="138"/>
      <c r="S1" s="136" t="s">
        <v>250</v>
      </c>
      <c r="T1" s="138"/>
      <c r="U1" s="138"/>
      <c r="V1" s="138"/>
      <c r="W1" s="138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7:256" s="137" customFormat="1" ht="11.25">
      <c r="Q2" s="141"/>
      <c r="R2" s="142"/>
      <c r="S2" s="142"/>
      <c r="T2" s="142"/>
      <c r="U2" s="142"/>
      <c r="V2" s="142"/>
      <c r="W2" s="142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pans="21:252" s="137" customFormat="1" ht="11.25">
      <c r="U3" s="142"/>
      <c r="V3" s="142"/>
      <c r="W3" s="142"/>
      <c r="X3" s="142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</row>
    <row r="4" spans="1:252" s="137" customFormat="1" ht="11.25">
      <c r="A4" s="143" t="s">
        <v>66</v>
      </c>
      <c r="B4" s="144" t="s">
        <v>66</v>
      </c>
      <c r="C4" s="144" t="s">
        <v>66</v>
      </c>
      <c r="D4" s="144" t="s">
        <v>66</v>
      </c>
      <c r="E4" s="145" t="s">
        <v>66</v>
      </c>
      <c r="F4" s="146" t="s">
        <v>66</v>
      </c>
      <c r="G4" s="145" t="s">
        <v>66</v>
      </c>
      <c r="H4" s="146" t="s">
        <v>66</v>
      </c>
      <c r="T4" s="147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</row>
    <row r="5" spans="1:252" s="152" customFormat="1" ht="12.75">
      <c r="A5" s="148" t="s">
        <v>63</v>
      </c>
      <c r="B5" s="149" t="s">
        <v>132</v>
      </c>
      <c r="C5" s="149" t="s">
        <v>131</v>
      </c>
      <c r="D5" s="150" t="s">
        <v>44</v>
      </c>
      <c r="E5" s="149" t="s">
        <v>153</v>
      </c>
      <c r="F5" s="151" t="s">
        <v>152</v>
      </c>
      <c r="G5" s="149" t="s">
        <v>151</v>
      </c>
      <c r="H5" s="151" t="s">
        <v>150</v>
      </c>
      <c r="J5" s="295" t="s">
        <v>116</v>
      </c>
      <c r="K5" s="296"/>
      <c r="L5" s="296"/>
      <c r="M5" s="296"/>
      <c r="N5" s="296"/>
      <c r="O5" s="296"/>
      <c r="P5" s="296"/>
      <c r="Q5" s="297"/>
      <c r="R5" s="137"/>
      <c r="S5" s="137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</row>
    <row r="6" spans="1:252" s="158" customFormat="1" ht="11.25">
      <c r="A6" s="154"/>
      <c r="B6" s="155"/>
      <c r="C6" s="155"/>
      <c r="D6" s="156"/>
      <c r="E6" s="156"/>
      <c r="F6" s="156"/>
      <c r="G6" s="156"/>
      <c r="H6" s="157"/>
      <c r="J6" s="137"/>
      <c r="K6" s="137"/>
      <c r="L6" s="137"/>
      <c r="M6" s="137"/>
      <c r="N6" s="137"/>
      <c r="O6" s="137"/>
      <c r="P6" s="159"/>
      <c r="Q6" s="160"/>
      <c r="R6" s="140"/>
      <c r="S6" s="147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</row>
    <row r="7" spans="1:39" ht="11.25">
      <c r="A7" s="162" t="s">
        <v>221</v>
      </c>
      <c r="B7" s="163" t="s">
        <v>251</v>
      </c>
      <c r="C7" s="163" t="s">
        <v>226</v>
      </c>
      <c r="D7" s="164">
        <v>40030</v>
      </c>
      <c r="E7" s="165">
        <v>744265</v>
      </c>
      <c r="F7" s="165">
        <v>1850810</v>
      </c>
      <c r="G7" s="165">
        <v>744424</v>
      </c>
      <c r="H7" s="166">
        <v>1850807</v>
      </c>
      <c r="J7" s="168" t="s">
        <v>71</v>
      </c>
      <c r="K7" s="168"/>
      <c r="L7" s="169"/>
      <c r="M7" s="169"/>
      <c r="N7" s="169"/>
      <c r="O7" s="170"/>
      <c r="P7" s="171"/>
      <c r="Q7" s="152"/>
      <c r="R7" s="152"/>
      <c r="S7" s="15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</row>
    <row r="8" spans="1:19" ht="11.25">
      <c r="A8" s="173"/>
      <c r="B8" s="174"/>
      <c r="C8" s="174"/>
      <c r="D8" s="175"/>
      <c r="E8" s="175"/>
      <c r="F8" s="175"/>
      <c r="G8" s="175"/>
      <c r="H8" s="176"/>
      <c r="J8" s="177" t="s">
        <v>18</v>
      </c>
      <c r="K8" s="178"/>
      <c r="L8" s="179" t="s">
        <v>252</v>
      </c>
      <c r="M8" s="180"/>
      <c r="N8" s="180"/>
      <c r="O8" s="180"/>
      <c r="P8" s="181"/>
      <c r="Q8" s="182"/>
      <c r="R8" s="158"/>
      <c r="S8" s="158"/>
    </row>
    <row r="9" spans="5:19" ht="12.75" customHeight="1">
      <c r="E9" s="147"/>
      <c r="F9" s="147"/>
      <c r="G9" s="147"/>
      <c r="H9" s="147"/>
      <c r="I9" s="147"/>
      <c r="J9" s="183" t="s">
        <v>253</v>
      </c>
      <c r="K9" s="184"/>
      <c r="L9" s="185" t="s">
        <v>254</v>
      </c>
      <c r="M9" s="186"/>
      <c r="N9" s="186"/>
      <c r="O9" s="186"/>
      <c r="P9" s="187"/>
      <c r="Q9" s="188"/>
      <c r="R9" s="158"/>
      <c r="S9" s="158"/>
    </row>
    <row r="10" spans="4:17" ht="12.75" customHeight="1">
      <c r="D10" s="147"/>
      <c r="E10" s="298" t="s">
        <v>255</v>
      </c>
      <c r="F10" s="299"/>
      <c r="G10" s="300"/>
      <c r="H10" s="147"/>
      <c r="I10" s="147"/>
      <c r="J10" s="183" t="s">
        <v>17</v>
      </c>
      <c r="K10" s="184"/>
      <c r="L10" s="185" t="s">
        <v>252</v>
      </c>
      <c r="M10" s="186"/>
      <c r="N10" s="186"/>
      <c r="O10" s="186"/>
      <c r="P10" s="187"/>
      <c r="Q10" s="188"/>
    </row>
    <row r="11" spans="4:17" ht="12.75" customHeight="1">
      <c r="D11" s="147"/>
      <c r="E11" s="301"/>
      <c r="F11" s="302"/>
      <c r="G11" s="303"/>
      <c r="H11" s="147"/>
      <c r="I11" s="147"/>
      <c r="J11" s="183" t="s">
        <v>16</v>
      </c>
      <c r="K11" s="184"/>
      <c r="L11" s="185" t="s">
        <v>256</v>
      </c>
      <c r="M11" s="186"/>
      <c r="N11" s="186"/>
      <c r="O11" s="186"/>
      <c r="P11" s="187"/>
      <c r="Q11" s="188"/>
    </row>
    <row r="12" spans="1:20" ht="14.25" customHeight="1">
      <c r="A12" s="143" t="s">
        <v>66</v>
      </c>
      <c r="B12" s="189" t="s">
        <v>257</v>
      </c>
      <c r="C12" s="190">
        <v>12</v>
      </c>
      <c r="D12" s="147"/>
      <c r="E12" s="301"/>
      <c r="F12" s="302"/>
      <c r="G12" s="303"/>
      <c r="H12" s="147"/>
      <c r="I12" s="147"/>
      <c r="J12" s="183" t="s">
        <v>258</v>
      </c>
      <c r="K12" s="184"/>
      <c r="L12" s="185" t="s">
        <v>259</v>
      </c>
      <c r="M12" s="186"/>
      <c r="N12" s="186"/>
      <c r="O12" s="186"/>
      <c r="P12" s="187"/>
      <c r="Q12" s="188"/>
      <c r="T12" s="147"/>
    </row>
    <row r="13" spans="1:20" ht="14.25" customHeight="1">
      <c r="A13" s="191" t="s">
        <v>66</v>
      </c>
      <c r="B13" s="192" t="s">
        <v>260</v>
      </c>
      <c r="C13" s="193">
        <v>160</v>
      </c>
      <c r="D13" s="147"/>
      <c r="E13" s="301"/>
      <c r="F13" s="302"/>
      <c r="G13" s="303"/>
      <c r="H13" s="147"/>
      <c r="I13" s="147"/>
      <c r="J13" s="183" t="s">
        <v>76</v>
      </c>
      <c r="K13" s="184"/>
      <c r="L13" s="185" t="s">
        <v>98</v>
      </c>
      <c r="M13" s="186"/>
      <c r="N13" s="186"/>
      <c r="O13" s="186"/>
      <c r="P13" s="187"/>
      <c r="Q13" s="188"/>
      <c r="T13" s="147"/>
    </row>
    <row r="14" spans="1:20" ht="14.25" customHeight="1">
      <c r="A14" s="191" t="s">
        <v>66</v>
      </c>
      <c r="B14" s="192" t="s">
        <v>261</v>
      </c>
      <c r="C14" s="193">
        <v>10</v>
      </c>
      <c r="D14" s="147"/>
      <c r="E14" s="304"/>
      <c r="F14" s="305"/>
      <c r="G14" s="306"/>
      <c r="H14" s="147"/>
      <c r="I14" s="147"/>
      <c r="J14" s="183" t="s">
        <v>75</v>
      </c>
      <c r="K14" s="184"/>
      <c r="L14" s="185" t="s">
        <v>92</v>
      </c>
      <c r="M14" s="186"/>
      <c r="N14" s="186"/>
      <c r="O14" s="186"/>
      <c r="P14" s="187"/>
      <c r="Q14" s="188"/>
      <c r="R14" s="147"/>
      <c r="S14" s="147"/>
      <c r="T14" s="137"/>
    </row>
    <row r="15" spans="1:20" ht="14.25" customHeight="1">
      <c r="A15" s="194"/>
      <c r="B15" s="192" t="s">
        <v>262</v>
      </c>
      <c r="C15" s="195">
        <f>C13*C14</f>
        <v>1600</v>
      </c>
      <c r="D15" s="147"/>
      <c r="E15" s="196"/>
      <c r="F15" s="196"/>
      <c r="G15" s="196"/>
      <c r="H15" s="147"/>
      <c r="I15" s="147"/>
      <c r="J15" s="183" t="s">
        <v>74</v>
      </c>
      <c r="K15" s="184"/>
      <c r="L15" s="185" t="s">
        <v>86</v>
      </c>
      <c r="M15" s="186"/>
      <c r="N15" s="186"/>
      <c r="O15" s="186"/>
      <c r="P15" s="187"/>
      <c r="Q15" s="188"/>
      <c r="R15" s="147"/>
      <c r="S15" s="147"/>
      <c r="T15" s="137"/>
    </row>
    <row r="16" spans="1:20" ht="11.25" customHeight="1">
      <c r="A16" s="197"/>
      <c r="B16" s="198" t="s">
        <v>263</v>
      </c>
      <c r="C16" s="199">
        <f>+C15*0.05</f>
        <v>80</v>
      </c>
      <c r="D16" s="147"/>
      <c r="E16" s="147"/>
      <c r="F16" s="147"/>
      <c r="G16" s="147"/>
      <c r="H16" s="147"/>
      <c r="I16" s="147"/>
      <c r="J16" s="200" t="s">
        <v>73</v>
      </c>
      <c r="K16" s="201"/>
      <c r="L16" s="202" t="s">
        <v>80</v>
      </c>
      <c r="M16" s="203"/>
      <c r="N16" s="203"/>
      <c r="O16" s="204"/>
      <c r="P16" s="205"/>
      <c r="Q16" s="206"/>
      <c r="R16" s="159"/>
      <c r="S16" s="137"/>
      <c r="T16" s="159"/>
    </row>
    <row r="17" spans="1:21" ht="14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37"/>
      <c r="K17" s="137"/>
      <c r="L17" s="137"/>
      <c r="M17" s="137"/>
      <c r="N17" s="137"/>
      <c r="O17" s="207"/>
      <c r="P17" s="137"/>
      <c r="Q17" s="159"/>
      <c r="R17" s="159"/>
      <c r="S17" s="137"/>
      <c r="T17" s="208"/>
      <c r="U17" s="137"/>
    </row>
    <row r="18" spans="1:20" ht="11.25">
      <c r="A18" s="147"/>
      <c r="B18" s="147"/>
      <c r="C18" s="147"/>
      <c r="D18" s="147"/>
      <c r="E18" s="147"/>
      <c r="F18" s="147"/>
      <c r="G18" s="147"/>
      <c r="H18" s="147"/>
      <c r="I18" s="147"/>
      <c r="J18" s="209"/>
      <c r="K18" s="210" t="s">
        <v>66</v>
      </c>
      <c r="L18" s="210" t="s">
        <v>66</v>
      </c>
      <c r="M18" s="210" t="s">
        <v>66</v>
      </c>
      <c r="N18" s="210" t="s">
        <v>66</v>
      </c>
      <c r="O18" s="210" t="s">
        <v>66</v>
      </c>
      <c r="P18" s="211" t="s">
        <v>67</v>
      </c>
      <c r="Q18" s="211" t="s">
        <v>67</v>
      </c>
      <c r="R18" s="211" t="s">
        <v>67</v>
      </c>
      <c r="S18" s="211" t="s">
        <v>67</v>
      </c>
      <c r="T18" s="137"/>
    </row>
    <row r="19" spans="1:20" ht="22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212" t="s">
        <v>264</v>
      </c>
      <c r="K19" s="213" t="s">
        <v>253</v>
      </c>
      <c r="L19" s="213" t="s">
        <v>18</v>
      </c>
      <c r="M19" s="214" t="s">
        <v>17</v>
      </c>
      <c r="N19" s="214" t="s">
        <v>265</v>
      </c>
      <c r="O19" s="214" t="s">
        <v>16</v>
      </c>
      <c r="P19" s="214" t="s">
        <v>76</v>
      </c>
      <c r="Q19" s="214" t="s">
        <v>75</v>
      </c>
      <c r="R19" s="214" t="s">
        <v>74</v>
      </c>
      <c r="S19" s="215" t="s">
        <v>73</v>
      </c>
      <c r="T19" s="137"/>
    </row>
    <row r="20" spans="1:20" ht="14.2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216" t="s">
        <v>14</v>
      </c>
      <c r="K20" s="210" t="s">
        <v>266</v>
      </c>
      <c r="L20" s="210" t="s">
        <v>35</v>
      </c>
      <c r="M20" s="210" t="s">
        <v>102</v>
      </c>
      <c r="N20" s="210" t="str">
        <f aca="true" t="shared" si="0" ref="N20:N27">IF(K20="F","M6","")</f>
        <v>M6</v>
      </c>
      <c r="O20" s="210" t="s">
        <v>2</v>
      </c>
      <c r="P20" s="217"/>
      <c r="Q20" s="217"/>
      <c r="R20" s="217"/>
      <c r="S20" s="218"/>
      <c r="T20" s="137"/>
    </row>
    <row r="21" spans="1:20" ht="14.2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219" t="s">
        <v>13</v>
      </c>
      <c r="K21" s="210" t="s">
        <v>266</v>
      </c>
      <c r="L21" s="210" t="s">
        <v>20</v>
      </c>
      <c r="M21" s="210" t="s">
        <v>102</v>
      </c>
      <c r="N21" s="210" t="str">
        <f t="shared" si="0"/>
        <v>M6</v>
      </c>
      <c r="O21" s="210" t="s">
        <v>2</v>
      </c>
      <c r="P21" s="217"/>
      <c r="Q21" s="217"/>
      <c r="R21" s="217"/>
      <c r="S21" s="218"/>
      <c r="T21" s="137"/>
    </row>
    <row r="22" spans="1:20" ht="14.25" customHeight="1">
      <c r="A22" s="168" t="s">
        <v>71</v>
      </c>
      <c r="B22" s="186"/>
      <c r="C22" s="186"/>
      <c r="D22" s="139"/>
      <c r="E22" s="139"/>
      <c r="F22" s="220"/>
      <c r="G22" s="220"/>
      <c r="H22" s="220"/>
      <c r="J22" s="219" t="s">
        <v>12</v>
      </c>
      <c r="K22" s="210" t="s">
        <v>266</v>
      </c>
      <c r="L22" s="210" t="s">
        <v>35</v>
      </c>
      <c r="M22" s="210" t="s">
        <v>102</v>
      </c>
      <c r="N22" s="210" t="str">
        <f t="shared" si="0"/>
        <v>M6</v>
      </c>
      <c r="O22" s="210" t="s">
        <v>2</v>
      </c>
      <c r="P22" s="217"/>
      <c r="Q22" s="217"/>
      <c r="R22" s="217"/>
      <c r="S22" s="218"/>
      <c r="T22" s="137"/>
    </row>
    <row r="23" spans="1:20" ht="14.25" customHeight="1">
      <c r="A23" s="309" t="s">
        <v>63</v>
      </c>
      <c r="B23" s="310"/>
      <c r="C23" s="179" t="s">
        <v>267</v>
      </c>
      <c r="D23" s="179"/>
      <c r="E23" s="179"/>
      <c r="F23" s="221"/>
      <c r="J23" s="219" t="s">
        <v>11</v>
      </c>
      <c r="K23" s="210" t="s">
        <v>266</v>
      </c>
      <c r="L23" s="210" t="s">
        <v>20</v>
      </c>
      <c r="M23" s="210" t="s">
        <v>102</v>
      </c>
      <c r="N23" s="210" t="str">
        <f t="shared" si="0"/>
        <v>M6</v>
      </c>
      <c r="O23" s="210" t="s">
        <v>2</v>
      </c>
      <c r="P23" s="217"/>
      <c r="Q23" s="217"/>
      <c r="R23" s="217"/>
      <c r="S23" s="218"/>
      <c r="T23" s="137"/>
    </row>
    <row r="24" spans="1:20" ht="14.25" customHeight="1">
      <c r="A24" s="307" t="s">
        <v>132</v>
      </c>
      <c r="B24" s="308"/>
      <c r="C24" s="185" t="s">
        <v>138</v>
      </c>
      <c r="D24" s="185"/>
      <c r="E24" s="185"/>
      <c r="F24" s="222"/>
      <c r="J24" s="219" t="s">
        <v>10</v>
      </c>
      <c r="K24" s="210" t="s">
        <v>268</v>
      </c>
      <c r="L24" s="210" t="s">
        <v>20</v>
      </c>
      <c r="M24" s="210" t="s">
        <v>102</v>
      </c>
      <c r="N24" s="210" t="s">
        <v>106</v>
      </c>
      <c r="O24" s="210" t="s">
        <v>269</v>
      </c>
      <c r="P24" s="217"/>
      <c r="Q24" s="217"/>
      <c r="R24" s="217"/>
      <c r="S24" s="218"/>
      <c r="T24" s="137"/>
    </row>
    <row r="25" spans="1:20" ht="14.25" customHeight="1">
      <c r="A25" s="307" t="s">
        <v>160</v>
      </c>
      <c r="B25" s="308"/>
      <c r="C25" s="185" t="s">
        <v>270</v>
      </c>
      <c r="D25" s="185"/>
      <c r="E25" s="185"/>
      <c r="F25" s="222"/>
      <c r="J25" s="219" t="s">
        <v>9</v>
      </c>
      <c r="K25" s="210" t="s">
        <v>268</v>
      </c>
      <c r="L25" s="210" t="s">
        <v>20</v>
      </c>
      <c r="M25" s="210" t="s">
        <v>102</v>
      </c>
      <c r="N25" s="210" t="s">
        <v>106</v>
      </c>
      <c r="O25" s="210" t="s">
        <v>269</v>
      </c>
      <c r="P25" s="217"/>
      <c r="Q25" s="217"/>
      <c r="R25" s="217"/>
      <c r="S25" s="218"/>
      <c r="T25" s="137"/>
    </row>
    <row r="26" spans="1:20" ht="14.25" customHeight="1">
      <c r="A26" s="307" t="s">
        <v>44</v>
      </c>
      <c r="B26" s="308"/>
      <c r="C26" s="185" t="s">
        <v>271</v>
      </c>
      <c r="D26" s="185"/>
      <c r="E26" s="185"/>
      <c r="F26" s="222"/>
      <c r="J26" s="219" t="s">
        <v>8</v>
      </c>
      <c r="K26" s="210" t="s">
        <v>266</v>
      </c>
      <c r="L26" s="210" t="s">
        <v>20</v>
      </c>
      <c r="M26" s="210" t="s">
        <v>102</v>
      </c>
      <c r="N26" s="210" t="str">
        <f t="shared" si="0"/>
        <v>M6</v>
      </c>
      <c r="O26" s="210" t="s">
        <v>272</v>
      </c>
      <c r="P26" s="217"/>
      <c r="Q26" s="217"/>
      <c r="R26" s="217"/>
      <c r="S26" s="218"/>
      <c r="T26" s="137"/>
    </row>
    <row r="27" spans="1:20" ht="14.25" customHeight="1">
      <c r="A27" s="307" t="s">
        <v>153</v>
      </c>
      <c r="B27" s="308"/>
      <c r="C27" s="168" t="s">
        <v>273</v>
      </c>
      <c r="D27" s="168"/>
      <c r="E27" s="168"/>
      <c r="F27" s="222"/>
      <c r="J27" s="219" t="s">
        <v>7</v>
      </c>
      <c r="K27" s="210" t="s">
        <v>266</v>
      </c>
      <c r="L27" s="210" t="s">
        <v>20</v>
      </c>
      <c r="M27" s="210" t="s">
        <v>102</v>
      </c>
      <c r="N27" s="210" t="str">
        <f t="shared" si="0"/>
        <v>M6</v>
      </c>
      <c r="O27" s="210" t="s">
        <v>272</v>
      </c>
      <c r="P27" s="217"/>
      <c r="Q27" s="217"/>
      <c r="R27" s="217"/>
      <c r="S27" s="218"/>
      <c r="T27" s="137"/>
    </row>
    <row r="28" spans="1:20" ht="14.25" customHeight="1">
      <c r="A28" s="307" t="s">
        <v>152</v>
      </c>
      <c r="B28" s="308"/>
      <c r="C28" s="168" t="s">
        <v>274</v>
      </c>
      <c r="D28" s="168"/>
      <c r="E28" s="168"/>
      <c r="F28" s="222"/>
      <c r="J28" s="219" t="s">
        <v>6</v>
      </c>
      <c r="K28" s="210" t="s">
        <v>275</v>
      </c>
      <c r="L28" s="210" t="s">
        <v>26</v>
      </c>
      <c r="M28" s="210" t="s">
        <v>102</v>
      </c>
      <c r="N28" s="210" t="s">
        <v>106</v>
      </c>
      <c r="O28" s="210" t="s">
        <v>0</v>
      </c>
      <c r="P28" s="217"/>
      <c r="Q28" s="217"/>
      <c r="R28" s="217"/>
      <c r="S28" s="218"/>
      <c r="T28" s="137"/>
    </row>
    <row r="29" spans="1:19" ht="14.25" customHeight="1">
      <c r="A29" s="307" t="s">
        <v>151</v>
      </c>
      <c r="B29" s="308"/>
      <c r="C29" s="168" t="s">
        <v>276</v>
      </c>
      <c r="D29" s="168"/>
      <c r="E29" s="168"/>
      <c r="F29" s="222"/>
      <c r="J29" s="219" t="s">
        <v>5</v>
      </c>
      <c r="K29" s="210" t="s">
        <v>275</v>
      </c>
      <c r="L29" s="210" t="s">
        <v>26</v>
      </c>
      <c r="M29" s="210" t="s">
        <v>102</v>
      </c>
      <c r="N29" s="210" t="s">
        <v>106</v>
      </c>
      <c r="O29" s="210" t="s">
        <v>0</v>
      </c>
      <c r="P29" s="217"/>
      <c r="Q29" s="217"/>
      <c r="R29" s="217"/>
      <c r="S29" s="218"/>
    </row>
    <row r="30" spans="1:19" ht="14.25" customHeight="1">
      <c r="A30" s="307" t="s">
        <v>150</v>
      </c>
      <c r="B30" s="308"/>
      <c r="C30" s="168" t="s">
        <v>277</v>
      </c>
      <c r="D30" s="168"/>
      <c r="E30" s="168"/>
      <c r="F30" s="222"/>
      <c r="J30" s="219" t="s">
        <v>4</v>
      </c>
      <c r="K30" s="210" t="s">
        <v>275</v>
      </c>
      <c r="L30" s="210" t="s">
        <v>24</v>
      </c>
      <c r="M30" s="210" t="s">
        <v>102</v>
      </c>
      <c r="N30" s="210" t="s">
        <v>106</v>
      </c>
      <c r="O30" s="210" t="s">
        <v>0</v>
      </c>
      <c r="P30" s="217"/>
      <c r="Q30" s="217"/>
      <c r="R30" s="217"/>
      <c r="S30" s="218"/>
    </row>
    <row r="31" spans="1:19" ht="14.25" customHeight="1">
      <c r="A31" s="307" t="s">
        <v>257</v>
      </c>
      <c r="B31" s="308"/>
      <c r="C31" s="168" t="s">
        <v>278</v>
      </c>
      <c r="D31" s="168"/>
      <c r="E31" s="172"/>
      <c r="F31" s="222"/>
      <c r="J31" s="223" t="s">
        <v>3</v>
      </c>
      <c r="K31" s="224" t="s">
        <v>275</v>
      </c>
      <c r="L31" s="224" t="s">
        <v>26</v>
      </c>
      <c r="M31" s="224" t="s">
        <v>102</v>
      </c>
      <c r="N31" s="224" t="s">
        <v>106</v>
      </c>
      <c r="O31" s="224" t="s">
        <v>0</v>
      </c>
      <c r="P31" s="225"/>
      <c r="Q31" s="225"/>
      <c r="R31" s="225"/>
      <c r="S31" s="226"/>
    </row>
    <row r="32" spans="1:6" ht="14.25" customHeight="1">
      <c r="A32" s="307" t="s">
        <v>260</v>
      </c>
      <c r="B32" s="308"/>
      <c r="C32" s="168" t="s">
        <v>279</v>
      </c>
      <c r="D32" s="168"/>
      <c r="E32" s="185"/>
      <c r="F32" s="222"/>
    </row>
    <row r="33" spans="1:17" ht="14.25" customHeight="1">
      <c r="A33" s="183" t="s">
        <v>261</v>
      </c>
      <c r="B33" s="184"/>
      <c r="C33" s="168" t="s">
        <v>280</v>
      </c>
      <c r="D33" s="185"/>
      <c r="E33" s="185"/>
      <c r="F33" s="222"/>
      <c r="J33" s="227" t="s">
        <v>71</v>
      </c>
      <c r="K33" s="228"/>
      <c r="L33" s="229"/>
      <c r="M33" s="230"/>
      <c r="N33" s="230"/>
      <c r="O33" s="230"/>
      <c r="P33" s="230"/>
      <c r="Q33" s="230"/>
    </row>
    <row r="34" spans="1:17" ht="14.25" customHeight="1">
      <c r="A34" s="183" t="s">
        <v>262</v>
      </c>
      <c r="B34" s="184"/>
      <c r="C34" s="168" t="s">
        <v>281</v>
      </c>
      <c r="D34" s="185"/>
      <c r="E34" s="185"/>
      <c r="F34" s="222"/>
      <c r="J34" s="231" t="s">
        <v>108</v>
      </c>
      <c r="K34" s="232"/>
      <c r="L34" s="232" t="s">
        <v>43</v>
      </c>
      <c r="M34" s="233" t="s">
        <v>107</v>
      </c>
      <c r="N34" s="315" t="s">
        <v>114</v>
      </c>
      <c r="O34" s="316"/>
      <c r="P34" s="234" t="s">
        <v>43</v>
      </c>
      <c r="Q34" s="234" t="s">
        <v>113</v>
      </c>
    </row>
    <row r="35" spans="1:17" ht="14.25" customHeight="1">
      <c r="A35" s="183" t="s">
        <v>263</v>
      </c>
      <c r="B35" s="184"/>
      <c r="C35" s="185" t="s">
        <v>282</v>
      </c>
      <c r="D35" s="185"/>
      <c r="E35" s="185"/>
      <c r="F35" s="222"/>
      <c r="J35" s="317" t="s">
        <v>103</v>
      </c>
      <c r="K35" s="318"/>
      <c r="L35" s="235" t="s">
        <v>102</v>
      </c>
      <c r="M35" s="236" t="s">
        <v>101</v>
      </c>
      <c r="N35" s="319">
        <v>1</v>
      </c>
      <c r="O35" s="320"/>
      <c r="P35" s="237" t="s">
        <v>111</v>
      </c>
      <c r="Q35" s="238" t="s">
        <v>110</v>
      </c>
    </row>
    <row r="36" spans="1:17" ht="14.25" customHeight="1">
      <c r="A36" s="183" t="s">
        <v>283</v>
      </c>
      <c r="B36" s="184"/>
      <c r="C36" s="185" t="s">
        <v>284</v>
      </c>
      <c r="D36" s="185"/>
      <c r="E36" s="185"/>
      <c r="F36" s="222"/>
      <c r="J36" s="311" t="s">
        <v>97</v>
      </c>
      <c r="K36" s="312"/>
      <c r="L36" s="239" t="s">
        <v>96</v>
      </c>
      <c r="M36" s="240" t="s">
        <v>95</v>
      </c>
      <c r="N36" s="313">
        <v>2</v>
      </c>
      <c r="O36" s="314"/>
      <c r="P36" s="237" t="s">
        <v>106</v>
      </c>
      <c r="Q36" s="238" t="s">
        <v>105</v>
      </c>
    </row>
    <row r="37" spans="1:17" ht="14.25" customHeight="1">
      <c r="A37" s="200" t="s">
        <v>285</v>
      </c>
      <c r="B37" s="201"/>
      <c r="C37" s="202" t="s">
        <v>286</v>
      </c>
      <c r="D37" s="205"/>
      <c r="E37" s="205"/>
      <c r="F37" s="241"/>
      <c r="J37" s="311" t="s">
        <v>91</v>
      </c>
      <c r="K37" s="312"/>
      <c r="L37" s="239" t="s">
        <v>90</v>
      </c>
      <c r="M37" s="240" t="s">
        <v>89</v>
      </c>
      <c r="N37" s="313">
        <v>3</v>
      </c>
      <c r="O37" s="314"/>
      <c r="P37" s="237" t="s">
        <v>100</v>
      </c>
      <c r="Q37" s="238" t="s">
        <v>99</v>
      </c>
    </row>
    <row r="38" spans="10:17" ht="14.25" customHeight="1">
      <c r="J38" s="325" t="s">
        <v>287</v>
      </c>
      <c r="K38" s="326"/>
      <c r="L38" s="242" t="s">
        <v>196</v>
      </c>
      <c r="M38" s="243" t="s">
        <v>83</v>
      </c>
      <c r="N38" s="313">
        <v>4</v>
      </c>
      <c r="O38" s="314"/>
      <c r="P38" s="237" t="s">
        <v>94</v>
      </c>
      <c r="Q38" s="238" t="s">
        <v>93</v>
      </c>
    </row>
    <row r="39" spans="10:17" ht="14.25" customHeight="1">
      <c r="J39" s="230"/>
      <c r="K39" s="230"/>
      <c r="L39" s="230"/>
      <c r="M39" s="230"/>
      <c r="N39" s="313">
        <v>5</v>
      </c>
      <c r="O39" s="314"/>
      <c r="P39" s="237" t="s">
        <v>88</v>
      </c>
      <c r="Q39" s="238" t="s">
        <v>87</v>
      </c>
    </row>
    <row r="40" spans="10:17" ht="14.25" customHeight="1" thickBot="1">
      <c r="J40" s="230"/>
      <c r="K40" s="230"/>
      <c r="L40" s="230"/>
      <c r="M40" s="230"/>
      <c r="N40" s="327">
        <v>6</v>
      </c>
      <c r="O40" s="328"/>
      <c r="P40" s="244" t="s">
        <v>82</v>
      </c>
      <c r="Q40" s="245" t="s">
        <v>81</v>
      </c>
    </row>
    <row r="41" spans="1:9" ht="14.25" customHeight="1" thickBot="1">
      <c r="A41" s="292" t="s">
        <v>248</v>
      </c>
      <c r="B41" s="293"/>
      <c r="C41" s="135"/>
      <c r="D41" s="135"/>
      <c r="E41" s="135"/>
      <c r="F41" s="135"/>
      <c r="G41" s="136"/>
      <c r="H41" s="292" t="s">
        <v>248</v>
      </c>
      <c r="I41" s="293"/>
    </row>
    <row r="42" spans="1:18" ht="14.25" customHeight="1">
      <c r="A42" s="246"/>
      <c r="B42" s="246"/>
      <c r="C42" s="135"/>
      <c r="D42" s="135"/>
      <c r="E42" s="135"/>
      <c r="F42" s="135"/>
      <c r="G42" s="136"/>
      <c r="I42" s="246"/>
      <c r="J42" s="135"/>
      <c r="K42" s="135"/>
      <c r="L42" s="135"/>
      <c r="M42" s="135"/>
      <c r="N42" s="135"/>
      <c r="R42" s="136"/>
    </row>
    <row r="43" spans="4:8" ht="12" customHeight="1" thickBot="1">
      <c r="D43" s="147"/>
      <c r="E43" s="147"/>
      <c r="F43" s="147"/>
      <c r="G43" s="147"/>
      <c r="H43" s="147"/>
    </row>
    <row r="44" spans="11:19" ht="12" thickBot="1">
      <c r="K44" s="247" t="s">
        <v>288</v>
      </c>
      <c r="L44" s="248"/>
      <c r="M44" s="248"/>
      <c r="N44" s="249"/>
      <c r="O44" s="249"/>
      <c r="P44" s="249"/>
      <c r="Q44" s="249"/>
      <c r="R44" s="249"/>
      <c r="S44" s="250"/>
    </row>
    <row r="45" spans="1:24" s="140" customFormat="1" ht="12.75" customHeight="1" thickBo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251" t="s">
        <v>43</v>
      </c>
      <c r="L45" s="321" t="s">
        <v>196</v>
      </c>
      <c r="M45" s="322"/>
      <c r="N45" s="323" t="s">
        <v>90</v>
      </c>
      <c r="O45" s="324"/>
      <c r="P45" s="323" t="s">
        <v>96</v>
      </c>
      <c r="Q45" s="324"/>
      <c r="R45" s="331" t="s">
        <v>102</v>
      </c>
      <c r="S45" s="332"/>
      <c r="T45" s="167"/>
      <c r="U45" s="167"/>
      <c r="V45" s="167"/>
      <c r="W45" s="167"/>
      <c r="X45" s="167"/>
    </row>
    <row r="46" spans="1:19" s="140" customFormat="1" ht="13.5" customHeight="1">
      <c r="A46" s="252" t="s">
        <v>289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4" t="s">
        <v>290</v>
      </c>
      <c r="L46" s="333" t="s">
        <v>291</v>
      </c>
      <c r="M46" s="334"/>
      <c r="N46" s="333" t="s">
        <v>292</v>
      </c>
      <c r="O46" s="334"/>
      <c r="P46" s="333" t="s">
        <v>293</v>
      </c>
      <c r="Q46" s="334"/>
      <c r="R46" s="333" t="s">
        <v>294</v>
      </c>
      <c r="S46" s="334"/>
    </row>
    <row r="47" spans="1:24" s="258" customFormat="1" ht="13.5" customHeight="1" thickBot="1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7"/>
      <c r="L47" s="329" t="s">
        <v>83</v>
      </c>
      <c r="M47" s="330"/>
      <c r="N47" s="329" t="s">
        <v>89</v>
      </c>
      <c r="O47" s="330"/>
      <c r="P47" s="329" t="s">
        <v>95</v>
      </c>
      <c r="Q47" s="330"/>
      <c r="R47" s="329" t="s">
        <v>101</v>
      </c>
      <c r="S47" s="330"/>
      <c r="T47" s="140"/>
      <c r="U47" s="140"/>
      <c r="V47" s="140"/>
      <c r="W47" s="140"/>
      <c r="X47" s="140"/>
    </row>
    <row r="48" spans="1:20" s="258" customFormat="1" ht="13.5" customHeight="1">
      <c r="A48" s="339" t="s">
        <v>295</v>
      </c>
      <c r="B48" s="341" t="s">
        <v>296</v>
      </c>
      <c r="C48" s="342" t="s">
        <v>43</v>
      </c>
      <c r="D48" s="344" t="s">
        <v>297</v>
      </c>
      <c r="E48" s="259" t="s">
        <v>298</v>
      </c>
      <c r="F48" s="335" t="s">
        <v>299</v>
      </c>
      <c r="G48" s="259" t="s">
        <v>300</v>
      </c>
      <c r="H48" s="335" t="s">
        <v>299</v>
      </c>
      <c r="I48" s="259" t="s">
        <v>301</v>
      </c>
      <c r="J48" s="335" t="s">
        <v>299</v>
      </c>
      <c r="K48" s="260"/>
      <c r="L48" s="337" t="s">
        <v>302</v>
      </c>
      <c r="M48" s="337" t="s">
        <v>303</v>
      </c>
      <c r="N48" s="347" t="s">
        <v>302</v>
      </c>
      <c r="O48" s="345" t="s">
        <v>303</v>
      </c>
      <c r="P48" s="347" t="s">
        <v>302</v>
      </c>
      <c r="Q48" s="345" t="s">
        <v>303</v>
      </c>
      <c r="R48" s="347" t="s">
        <v>302</v>
      </c>
      <c r="S48" s="345" t="s">
        <v>303</v>
      </c>
      <c r="T48" s="349" t="s">
        <v>304</v>
      </c>
    </row>
    <row r="49" spans="1:24" ht="12" thickBot="1">
      <c r="A49" s="340"/>
      <c r="B49" s="329"/>
      <c r="C49" s="343"/>
      <c r="D49" s="330"/>
      <c r="E49" s="261"/>
      <c r="F49" s="336"/>
      <c r="G49" s="261" t="s">
        <v>305</v>
      </c>
      <c r="H49" s="336"/>
      <c r="I49" s="261" t="s">
        <v>306</v>
      </c>
      <c r="J49" s="336"/>
      <c r="K49" s="262"/>
      <c r="L49" s="338"/>
      <c r="M49" s="338"/>
      <c r="N49" s="348"/>
      <c r="O49" s="346"/>
      <c r="P49" s="348"/>
      <c r="Q49" s="346"/>
      <c r="R49" s="348"/>
      <c r="S49" s="346"/>
      <c r="T49" s="350"/>
      <c r="U49" s="258"/>
      <c r="V49" s="258"/>
      <c r="W49" s="258"/>
      <c r="X49" s="258"/>
    </row>
    <row r="50" spans="1:20" ht="11.25">
      <c r="A50" s="263" t="s">
        <v>307</v>
      </c>
      <c r="B50" s="264" t="s">
        <v>307</v>
      </c>
      <c r="C50" s="265" t="s">
        <v>40</v>
      </c>
      <c r="D50" s="266">
        <v>11</v>
      </c>
      <c r="E50" s="266"/>
      <c r="F50" s="266">
        <f>$E$68*E50/100</f>
        <v>0</v>
      </c>
      <c r="G50" s="266"/>
      <c r="H50" s="266">
        <f>$G$68*G50/100</f>
        <v>0</v>
      </c>
      <c r="I50" s="266"/>
      <c r="J50" s="266">
        <f>$I$68*I50/100</f>
        <v>0</v>
      </c>
      <c r="K50" s="262"/>
      <c r="L50" s="267"/>
      <c r="M50" s="267">
        <f>IF(L50=0,"","X")</f>
      </c>
      <c r="N50" s="268"/>
      <c r="O50" s="269">
        <f aca="true" t="shared" si="1" ref="O50:O62">IF(N50=0,"","X")</f>
      </c>
      <c r="P50" s="268"/>
      <c r="Q50" s="269">
        <f aca="true" t="shared" si="2" ref="Q50:Q62">IF(P50=0,"","X")</f>
      </c>
      <c r="R50" s="268"/>
      <c r="S50" s="269">
        <f aca="true" t="shared" si="3" ref="S50:S62">IF(R50=0,"","X")</f>
      </c>
      <c r="T50" s="267"/>
    </row>
    <row r="51" spans="1:20" ht="11.25">
      <c r="A51" s="270" t="s">
        <v>308</v>
      </c>
      <c r="B51" s="271" t="s">
        <v>309</v>
      </c>
      <c r="C51" s="272" t="s">
        <v>38</v>
      </c>
      <c r="D51" s="273">
        <v>10</v>
      </c>
      <c r="E51" s="273"/>
      <c r="F51" s="273">
        <f aca="true" t="shared" si="4" ref="F51:F62">$E$68*E51/100</f>
        <v>0</v>
      </c>
      <c r="G51" s="273"/>
      <c r="H51" s="273">
        <f aca="true" t="shared" si="5" ref="H51:H62">$G$68*G51/100</f>
        <v>0</v>
      </c>
      <c r="I51" s="273"/>
      <c r="J51" s="273">
        <f aca="true" t="shared" si="6" ref="J51:J62">$I$68*I51/100</f>
        <v>0</v>
      </c>
      <c r="K51" s="262"/>
      <c r="L51" s="274"/>
      <c r="M51" s="274">
        <f aca="true" t="shared" si="7" ref="M51:M62">IF(L51=0,"","X")</f>
      </c>
      <c r="N51" s="275"/>
      <c r="O51" s="276">
        <f t="shared" si="1"/>
      </c>
      <c r="P51" s="275"/>
      <c r="Q51" s="276">
        <f t="shared" si="2"/>
      </c>
      <c r="R51" s="275"/>
      <c r="S51" s="276">
        <f t="shared" si="3"/>
      </c>
      <c r="T51" s="274"/>
    </row>
    <row r="52" spans="1:20" ht="22.5">
      <c r="A52" s="270" t="s">
        <v>310</v>
      </c>
      <c r="B52" s="271" t="s">
        <v>311</v>
      </c>
      <c r="C52" s="272" t="s">
        <v>37</v>
      </c>
      <c r="D52" s="273">
        <v>9</v>
      </c>
      <c r="E52" s="273"/>
      <c r="F52" s="273">
        <f t="shared" si="4"/>
        <v>0</v>
      </c>
      <c r="G52" s="273"/>
      <c r="H52" s="273">
        <f t="shared" si="5"/>
        <v>0</v>
      </c>
      <c r="I52" s="273"/>
      <c r="J52" s="273">
        <f t="shared" si="6"/>
        <v>0</v>
      </c>
      <c r="K52" s="262"/>
      <c r="L52" s="274"/>
      <c r="M52" s="274">
        <f t="shared" si="7"/>
      </c>
      <c r="N52" s="275"/>
      <c r="O52" s="276">
        <f t="shared" si="1"/>
      </c>
      <c r="P52" s="275"/>
      <c r="Q52" s="276">
        <f t="shared" si="2"/>
      </c>
      <c r="R52" s="275"/>
      <c r="S52" s="276">
        <f t="shared" si="3"/>
      </c>
      <c r="T52" s="274"/>
    </row>
    <row r="53" spans="1:20" ht="22.5">
      <c r="A53" s="270" t="s">
        <v>312</v>
      </c>
      <c r="B53" s="271" t="s">
        <v>313</v>
      </c>
      <c r="C53" s="277" t="s">
        <v>35</v>
      </c>
      <c r="D53" s="273">
        <v>8</v>
      </c>
      <c r="E53" s="273">
        <v>20</v>
      </c>
      <c r="F53" s="273">
        <f t="shared" si="4"/>
        <v>0.4</v>
      </c>
      <c r="G53" s="273"/>
      <c r="H53" s="273">
        <f t="shared" si="5"/>
        <v>0</v>
      </c>
      <c r="I53" s="273"/>
      <c r="J53" s="273">
        <f t="shared" si="6"/>
        <v>0</v>
      </c>
      <c r="K53" s="262"/>
      <c r="L53" s="274"/>
      <c r="M53" s="274">
        <f t="shared" si="7"/>
      </c>
      <c r="N53" s="275"/>
      <c r="O53" s="276">
        <f t="shared" si="1"/>
      </c>
      <c r="P53" s="275"/>
      <c r="Q53" s="276">
        <f t="shared" si="2"/>
      </c>
      <c r="R53" s="275" t="s">
        <v>314</v>
      </c>
      <c r="S53" s="276" t="str">
        <f t="shared" si="3"/>
        <v>X</v>
      </c>
      <c r="T53" s="274">
        <v>2</v>
      </c>
    </row>
    <row r="54" spans="1:20" ht="33.75">
      <c r="A54" s="270" t="s">
        <v>315</v>
      </c>
      <c r="B54" s="271" t="s">
        <v>316</v>
      </c>
      <c r="C54" s="277" t="s">
        <v>33</v>
      </c>
      <c r="D54" s="273">
        <v>7</v>
      </c>
      <c r="E54" s="273"/>
      <c r="F54" s="273">
        <f t="shared" si="4"/>
        <v>0</v>
      </c>
      <c r="G54" s="273"/>
      <c r="H54" s="273">
        <f t="shared" si="5"/>
        <v>0</v>
      </c>
      <c r="I54" s="273"/>
      <c r="J54" s="273">
        <f t="shared" si="6"/>
        <v>0</v>
      </c>
      <c r="K54" s="262"/>
      <c r="L54" s="274"/>
      <c r="M54" s="274">
        <f t="shared" si="7"/>
      </c>
      <c r="N54" s="275"/>
      <c r="O54" s="276">
        <f t="shared" si="1"/>
      </c>
      <c r="P54" s="275"/>
      <c r="Q54" s="276">
        <f t="shared" si="2"/>
      </c>
      <c r="R54" s="275"/>
      <c r="S54" s="276">
        <f t="shared" si="3"/>
      </c>
      <c r="T54" s="274"/>
    </row>
    <row r="55" spans="1:20" ht="33.75">
      <c r="A55" s="270" t="s">
        <v>317</v>
      </c>
      <c r="B55" s="271" t="s">
        <v>318</v>
      </c>
      <c r="C55" s="277" t="s">
        <v>31</v>
      </c>
      <c r="D55" s="273">
        <v>6</v>
      </c>
      <c r="E55" s="273"/>
      <c r="F55" s="273">
        <f t="shared" si="4"/>
        <v>0</v>
      </c>
      <c r="G55" s="273"/>
      <c r="H55" s="273">
        <f t="shared" si="5"/>
        <v>0</v>
      </c>
      <c r="I55" s="273"/>
      <c r="J55" s="273">
        <f t="shared" si="6"/>
        <v>0</v>
      </c>
      <c r="K55" s="262"/>
      <c r="L55" s="274"/>
      <c r="M55" s="274">
        <f t="shared" si="7"/>
      </c>
      <c r="N55" s="275"/>
      <c r="O55" s="276">
        <f t="shared" si="1"/>
      </c>
      <c r="P55" s="275"/>
      <c r="Q55" s="276">
        <f t="shared" si="2"/>
      </c>
      <c r="R55" s="275"/>
      <c r="S55" s="276">
        <f t="shared" si="3"/>
      </c>
      <c r="T55" s="274"/>
    </row>
    <row r="56" spans="1:20" ht="22.5">
      <c r="A56" s="270" t="s">
        <v>319</v>
      </c>
      <c r="B56" s="271" t="s">
        <v>320</v>
      </c>
      <c r="C56" s="272" t="s">
        <v>29</v>
      </c>
      <c r="D56" s="273">
        <v>5</v>
      </c>
      <c r="E56" s="273"/>
      <c r="F56" s="273">
        <f t="shared" si="4"/>
        <v>0</v>
      </c>
      <c r="G56" s="273"/>
      <c r="H56" s="273">
        <f t="shared" si="5"/>
        <v>0</v>
      </c>
      <c r="I56" s="273"/>
      <c r="J56" s="273">
        <f t="shared" si="6"/>
        <v>0</v>
      </c>
      <c r="K56" s="262"/>
      <c r="L56" s="274"/>
      <c r="M56" s="274">
        <f t="shared" si="7"/>
      </c>
      <c r="N56" s="275"/>
      <c r="O56" s="276">
        <f t="shared" si="1"/>
      </c>
      <c r="P56" s="275"/>
      <c r="Q56" s="276">
        <f t="shared" si="2"/>
      </c>
      <c r="R56" s="275"/>
      <c r="S56" s="276">
        <f t="shared" si="3"/>
      </c>
      <c r="T56" s="274"/>
    </row>
    <row r="57" spans="1:20" ht="22.5">
      <c r="A57" s="270" t="s">
        <v>321</v>
      </c>
      <c r="B57" s="271" t="s">
        <v>322</v>
      </c>
      <c r="C57" s="272" t="s">
        <v>28</v>
      </c>
      <c r="D57" s="273">
        <v>4</v>
      </c>
      <c r="E57" s="273"/>
      <c r="F57" s="273">
        <f t="shared" si="4"/>
        <v>0</v>
      </c>
      <c r="G57" s="273"/>
      <c r="H57" s="273">
        <f t="shared" si="5"/>
        <v>0</v>
      </c>
      <c r="I57" s="273"/>
      <c r="J57" s="273">
        <f t="shared" si="6"/>
        <v>0</v>
      </c>
      <c r="K57" s="262"/>
      <c r="L57" s="274"/>
      <c r="M57" s="274">
        <f t="shared" si="7"/>
      </c>
      <c r="N57" s="275"/>
      <c r="O57" s="276">
        <f t="shared" si="1"/>
      </c>
      <c r="P57" s="275"/>
      <c r="Q57" s="276">
        <f t="shared" si="2"/>
      </c>
      <c r="R57" s="275"/>
      <c r="S57" s="276">
        <f t="shared" si="3"/>
      </c>
      <c r="T57" s="274"/>
    </row>
    <row r="58" spans="1:20" ht="22.5">
      <c r="A58" s="270" t="s">
        <v>323</v>
      </c>
      <c r="B58" s="271" t="s">
        <v>324</v>
      </c>
      <c r="C58" s="272" t="s">
        <v>26</v>
      </c>
      <c r="D58" s="273">
        <v>3</v>
      </c>
      <c r="E58" s="273"/>
      <c r="F58" s="273">
        <f t="shared" si="4"/>
        <v>0</v>
      </c>
      <c r="G58" s="273"/>
      <c r="H58" s="273">
        <f t="shared" si="5"/>
        <v>0</v>
      </c>
      <c r="I58" s="273">
        <v>75</v>
      </c>
      <c r="J58" s="273">
        <f t="shared" si="6"/>
        <v>65.25</v>
      </c>
      <c r="K58" s="262"/>
      <c r="L58" s="274"/>
      <c r="M58" s="274">
        <f t="shared" si="7"/>
      </c>
      <c r="N58" s="275"/>
      <c r="O58" s="276">
        <f t="shared" si="1"/>
      </c>
      <c r="P58" s="275"/>
      <c r="Q58" s="276">
        <f t="shared" si="2"/>
      </c>
      <c r="R58" s="275" t="s">
        <v>325</v>
      </c>
      <c r="S58" s="276" t="str">
        <f t="shared" si="3"/>
        <v>X</v>
      </c>
      <c r="T58" s="274">
        <v>3</v>
      </c>
    </row>
    <row r="59" spans="1:20" ht="11.25">
      <c r="A59" s="270" t="s">
        <v>326</v>
      </c>
      <c r="B59" s="271" t="s">
        <v>327</v>
      </c>
      <c r="C59" s="272" t="s">
        <v>24</v>
      </c>
      <c r="D59" s="273">
        <v>2</v>
      </c>
      <c r="E59" s="273"/>
      <c r="F59" s="273">
        <f t="shared" si="4"/>
        <v>0</v>
      </c>
      <c r="G59" s="273"/>
      <c r="H59" s="273">
        <f t="shared" si="5"/>
        <v>0</v>
      </c>
      <c r="I59" s="273">
        <v>25</v>
      </c>
      <c r="J59" s="273">
        <f t="shared" si="6"/>
        <v>21.75</v>
      </c>
      <c r="K59" s="262"/>
      <c r="L59" s="274"/>
      <c r="M59" s="274">
        <f t="shared" si="7"/>
      </c>
      <c r="N59" s="275"/>
      <c r="O59" s="276">
        <f t="shared" si="1"/>
      </c>
      <c r="P59" s="275"/>
      <c r="Q59" s="276">
        <f t="shared" si="2"/>
      </c>
      <c r="R59" s="275" t="s">
        <v>4</v>
      </c>
      <c r="S59" s="276" t="str">
        <f t="shared" si="3"/>
        <v>X</v>
      </c>
      <c r="T59" s="274">
        <v>1</v>
      </c>
    </row>
    <row r="60" spans="1:20" ht="11.25">
      <c r="A60" s="270" t="s">
        <v>328</v>
      </c>
      <c r="B60" s="271" t="s">
        <v>328</v>
      </c>
      <c r="C60" s="272" t="s">
        <v>22</v>
      </c>
      <c r="D60" s="273">
        <v>1</v>
      </c>
      <c r="E60" s="273"/>
      <c r="F60" s="273">
        <f t="shared" si="4"/>
        <v>0</v>
      </c>
      <c r="G60" s="273"/>
      <c r="H60" s="273">
        <f t="shared" si="5"/>
        <v>0</v>
      </c>
      <c r="I60" s="273"/>
      <c r="J60" s="273">
        <f t="shared" si="6"/>
        <v>0</v>
      </c>
      <c r="K60" s="262"/>
      <c r="L60" s="274"/>
      <c r="M60" s="274">
        <f t="shared" si="7"/>
      </c>
      <c r="N60" s="275"/>
      <c r="O60" s="276">
        <f t="shared" si="1"/>
      </c>
      <c r="P60" s="275"/>
      <c r="Q60" s="276">
        <f t="shared" si="2"/>
      </c>
      <c r="R60" s="275"/>
      <c r="S60" s="276">
        <f t="shared" si="3"/>
      </c>
      <c r="T60" s="274"/>
    </row>
    <row r="61" spans="1:20" ht="45.75" thickBot="1">
      <c r="A61" s="278" t="s">
        <v>329</v>
      </c>
      <c r="B61" s="279" t="s">
        <v>330</v>
      </c>
      <c r="C61" s="280" t="s">
        <v>20</v>
      </c>
      <c r="D61" s="281">
        <v>0</v>
      </c>
      <c r="E61" s="282">
        <v>80</v>
      </c>
      <c r="F61" s="282">
        <f t="shared" si="4"/>
        <v>1.6</v>
      </c>
      <c r="G61" s="282">
        <v>100</v>
      </c>
      <c r="H61" s="282">
        <f t="shared" si="5"/>
        <v>15</v>
      </c>
      <c r="I61" s="282"/>
      <c r="J61" s="282">
        <f t="shared" si="6"/>
        <v>0</v>
      </c>
      <c r="K61" s="262"/>
      <c r="L61" s="283"/>
      <c r="M61" s="283">
        <f t="shared" si="7"/>
      </c>
      <c r="N61" s="284"/>
      <c r="O61" s="285">
        <f t="shared" si="1"/>
      </c>
      <c r="P61" s="284"/>
      <c r="Q61" s="285">
        <f t="shared" si="2"/>
      </c>
      <c r="R61" s="284" t="s">
        <v>331</v>
      </c>
      <c r="S61" s="285" t="str">
        <f t="shared" si="3"/>
        <v>X</v>
      </c>
      <c r="T61" s="283">
        <v>4</v>
      </c>
    </row>
    <row r="62" spans="1:20" ht="12" thickBot="1">
      <c r="A62" s="278" t="s">
        <v>332</v>
      </c>
      <c r="B62" s="279" t="s">
        <v>333</v>
      </c>
      <c r="C62" s="280" t="s">
        <v>119</v>
      </c>
      <c r="D62" s="281"/>
      <c r="E62" s="281"/>
      <c r="F62" s="281">
        <f t="shared" si="4"/>
        <v>0</v>
      </c>
      <c r="G62" s="281"/>
      <c r="H62" s="281">
        <f t="shared" si="5"/>
        <v>0</v>
      </c>
      <c r="I62" s="281"/>
      <c r="J62" s="281">
        <f t="shared" si="6"/>
        <v>0</v>
      </c>
      <c r="K62" s="262"/>
      <c r="L62" s="286"/>
      <c r="M62" s="286">
        <f t="shared" si="7"/>
      </c>
      <c r="N62" s="287"/>
      <c r="O62" s="288">
        <f t="shared" si="1"/>
      </c>
      <c r="P62" s="287"/>
      <c r="Q62" s="288">
        <f t="shared" si="2"/>
      </c>
      <c r="R62" s="287" t="s">
        <v>334</v>
      </c>
      <c r="S62" s="288" t="str">
        <f t="shared" si="3"/>
        <v>X</v>
      </c>
      <c r="T62" s="286">
        <v>2</v>
      </c>
    </row>
    <row r="63" spans="11:19" ht="21.75" thickBot="1">
      <c r="K63" s="289" t="s">
        <v>304</v>
      </c>
      <c r="L63" s="353"/>
      <c r="M63" s="354"/>
      <c r="N63" s="290"/>
      <c r="O63" s="291"/>
      <c r="P63" s="353"/>
      <c r="Q63" s="354"/>
      <c r="R63" s="353">
        <v>12</v>
      </c>
      <c r="S63" s="354"/>
    </row>
    <row r="64" spans="1:22" s="140" customFormat="1" ht="11.25">
      <c r="A64" s="167"/>
      <c r="B64" s="167"/>
      <c r="C64" s="167"/>
      <c r="D64" s="167"/>
      <c r="E64" s="167"/>
      <c r="F64" s="167"/>
      <c r="G64" s="167"/>
      <c r="H64" s="167"/>
      <c r="I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</row>
    <row r="65" spans="5:22" s="140" customFormat="1" ht="0.75" customHeight="1">
      <c r="E65" s="140">
        <f>SUM(E50:E62)</f>
        <v>100</v>
      </c>
      <c r="G65" s="140">
        <f>SUM(G50:G62)</f>
        <v>100</v>
      </c>
      <c r="I65" s="140">
        <f>SUM(I50:I62)</f>
        <v>100</v>
      </c>
      <c r="N65" s="137"/>
      <c r="O65" s="137"/>
      <c r="P65" s="137"/>
      <c r="Q65" s="137"/>
      <c r="R65" s="137"/>
      <c r="S65" s="137"/>
      <c r="T65" s="137"/>
      <c r="U65" s="137"/>
      <c r="V65" s="137"/>
    </row>
    <row r="66" spans="12:20" s="140" customFormat="1" ht="11.25" hidden="1">
      <c r="L66" s="137"/>
      <c r="M66" s="137"/>
      <c r="N66" s="137"/>
      <c r="O66" s="137"/>
      <c r="P66" s="137"/>
      <c r="Q66" s="137"/>
      <c r="R66" s="137"/>
      <c r="S66" s="137"/>
      <c r="T66" s="137"/>
    </row>
    <row r="67" spans="5:20" s="140" customFormat="1" ht="11.25" hidden="1">
      <c r="E67" s="351" t="s">
        <v>335</v>
      </c>
      <c r="F67" s="352"/>
      <c r="G67" s="351" t="s">
        <v>336</v>
      </c>
      <c r="H67" s="352"/>
      <c r="I67" s="351" t="s">
        <v>337</v>
      </c>
      <c r="J67" s="352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5:20" s="140" customFormat="1" ht="11.25" hidden="1">
      <c r="E68" s="351">
        <v>2</v>
      </c>
      <c r="F68" s="352"/>
      <c r="G68" s="351">
        <v>15</v>
      </c>
      <c r="H68" s="352"/>
      <c r="I68" s="351">
        <v>87</v>
      </c>
      <c r="J68" s="352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2:20" s="140" customFormat="1" ht="11.25"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2:20" s="140" customFormat="1" ht="11.25"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2:20" s="140" customFormat="1" ht="11.25"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2:20" s="140" customFormat="1" ht="11.25"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2:20" s="140" customFormat="1" ht="11.25"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2:20" s="140" customFormat="1" ht="11.25"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2:20" s="140" customFormat="1" ht="11.25"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s="159" customFormat="1" ht="11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1.2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</row>
    <row r="78" spans="1:20" s="140" customFormat="1" ht="11.2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208"/>
      <c r="M78" s="208"/>
      <c r="N78" s="208"/>
      <c r="O78" s="208"/>
      <c r="P78" s="208"/>
      <c r="Q78" s="208"/>
      <c r="R78" s="208"/>
      <c r="S78" s="167"/>
      <c r="T78" s="167"/>
    </row>
    <row r="79" spans="12:18" s="140" customFormat="1" ht="11.25">
      <c r="L79" s="137"/>
      <c r="M79" s="137"/>
      <c r="N79" s="137"/>
      <c r="O79" s="137"/>
      <c r="P79" s="137"/>
      <c r="Q79" s="137"/>
      <c r="R79" s="137"/>
    </row>
    <row r="80" spans="12:18" s="140" customFormat="1" ht="11.25">
      <c r="L80" s="137"/>
      <c r="M80" s="137"/>
      <c r="N80" s="137"/>
      <c r="O80" s="137"/>
      <c r="P80" s="137"/>
      <c r="Q80" s="137"/>
      <c r="R80" s="137"/>
    </row>
    <row r="81" spans="12:18" s="140" customFormat="1" ht="11.25">
      <c r="L81" s="137"/>
      <c r="M81" s="137"/>
      <c r="N81" s="137"/>
      <c r="O81" s="137"/>
      <c r="P81" s="137"/>
      <c r="Q81" s="137"/>
      <c r="R81" s="137"/>
    </row>
    <row r="82" spans="12:18" s="140" customFormat="1" ht="11.25">
      <c r="L82" s="137"/>
      <c r="M82" s="137"/>
      <c r="N82" s="137"/>
      <c r="O82" s="137"/>
      <c r="P82" s="137"/>
      <c r="Q82" s="137"/>
      <c r="R82" s="137"/>
    </row>
    <row r="83" spans="12:18" s="140" customFormat="1" ht="11.25">
      <c r="L83" s="137"/>
      <c r="M83" s="137"/>
      <c r="N83" s="137"/>
      <c r="O83" s="137"/>
      <c r="P83" s="137"/>
      <c r="Q83" s="137"/>
      <c r="R83" s="137"/>
    </row>
    <row r="84" spans="12:18" s="140" customFormat="1" ht="11.25">
      <c r="L84" s="137"/>
      <c r="M84" s="137"/>
      <c r="N84" s="137"/>
      <c r="O84" s="137"/>
      <c r="P84" s="137"/>
      <c r="Q84" s="137"/>
      <c r="R84" s="137"/>
    </row>
    <row r="85" spans="12:18" s="140" customFormat="1" ht="11.25">
      <c r="L85" s="137"/>
      <c r="M85" s="137"/>
      <c r="N85" s="137"/>
      <c r="O85" s="137"/>
      <c r="P85" s="137"/>
      <c r="Q85" s="137"/>
      <c r="R85" s="137"/>
    </row>
    <row r="86" spans="12:18" s="140" customFormat="1" ht="11.25">
      <c r="L86" s="137"/>
      <c r="M86" s="137"/>
      <c r="N86" s="137"/>
      <c r="O86" s="137"/>
      <c r="P86" s="137"/>
      <c r="Q86" s="137"/>
      <c r="R86" s="137"/>
    </row>
    <row r="87" spans="12:18" s="140" customFormat="1" ht="11.25">
      <c r="L87" s="137"/>
      <c r="M87" s="137"/>
      <c r="N87" s="137"/>
      <c r="O87" s="137"/>
      <c r="P87" s="137"/>
      <c r="Q87" s="137"/>
      <c r="R87" s="137"/>
    </row>
    <row r="88" spans="12:18" s="140" customFormat="1" ht="11.25">
      <c r="L88" s="137"/>
      <c r="M88" s="137"/>
      <c r="N88" s="137"/>
      <c r="O88" s="137"/>
      <c r="P88" s="137"/>
      <c r="Q88" s="137"/>
      <c r="R88" s="137"/>
    </row>
    <row r="89" spans="12:18" s="140" customFormat="1" ht="11.25">
      <c r="L89" s="137"/>
      <c r="M89" s="137"/>
      <c r="N89" s="137"/>
      <c r="O89" s="137"/>
      <c r="P89" s="137"/>
      <c r="Q89" s="137"/>
      <c r="R89" s="137"/>
    </row>
    <row r="90" spans="1:20" ht="11.2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37"/>
      <c r="M90" s="137"/>
      <c r="N90" s="137"/>
      <c r="O90" s="137"/>
      <c r="P90" s="137"/>
      <c r="Q90" s="137"/>
      <c r="R90" s="137"/>
      <c r="S90" s="140"/>
      <c r="T90" s="140"/>
    </row>
  </sheetData>
  <sheetProtection/>
  <mergeCells count="64">
    <mergeCell ref="E68:F68"/>
    <mergeCell ref="G68:H68"/>
    <mergeCell ref="I68:J68"/>
    <mergeCell ref="L63:M63"/>
    <mergeCell ref="P63:Q63"/>
    <mergeCell ref="R63:S63"/>
    <mergeCell ref="E67:F67"/>
    <mergeCell ref="G67:H67"/>
    <mergeCell ref="I67:J67"/>
    <mergeCell ref="Q48:Q49"/>
    <mergeCell ref="R48:R49"/>
    <mergeCell ref="S48:S49"/>
    <mergeCell ref="T48:T49"/>
    <mergeCell ref="M48:M49"/>
    <mergeCell ref="N48:N49"/>
    <mergeCell ref="O48:O49"/>
    <mergeCell ref="P48:P49"/>
    <mergeCell ref="F48:F49"/>
    <mergeCell ref="H48:H49"/>
    <mergeCell ref="J48:J49"/>
    <mergeCell ref="L48:L49"/>
    <mergeCell ref="A48:A49"/>
    <mergeCell ref="B48:B49"/>
    <mergeCell ref="C48:C49"/>
    <mergeCell ref="D48:D49"/>
    <mergeCell ref="L47:M47"/>
    <mergeCell ref="N47:O47"/>
    <mergeCell ref="P47:Q47"/>
    <mergeCell ref="R47:S47"/>
    <mergeCell ref="P45:Q45"/>
    <mergeCell ref="R45:S45"/>
    <mergeCell ref="L46:M46"/>
    <mergeCell ref="N46:O46"/>
    <mergeCell ref="P46:Q46"/>
    <mergeCell ref="R46:S46"/>
    <mergeCell ref="A41:B41"/>
    <mergeCell ref="H41:I41"/>
    <mergeCell ref="L45:M45"/>
    <mergeCell ref="N45:O45"/>
    <mergeCell ref="J38:K38"/>
    <mergeCell ref="N38:O38"/>
    <mergeCell ref="N39:O39"/>
    <mergeCell ref="N40:O40"/>
    <mergeCell ref="J36:K36"/>
    <mergeCell ref="N36:O36"/>
    <mergeCell ref="J37:K37"/>
    <mergeCell ref="N37:O37"/>
    <mergeCell ref="A31:B31"/>
    <mergeCell ref="A32:B32"/>
    <mergeCell ref="N34:O34"/>
    <mergeCell ref="J35:K35"/>
    <mergeCell ref="N35:O35"/>
    <mergeCell ref="A29:B29"/>
    <mergeCell ref="A30:B30"/>
    <mergeCell ref="A23:B23"/>
    <mergeCell ref="A24:B24"/>
    <mergeCell ref="A25:B25"/>
    <mergeCell ref="A26:B26"/>
    <mergeCell ref="A1:B1"/>
    <mergeCell ref="J1:L1"/>
    <mergeCell ref="J5:Q5"/>
    <mergeCell ref="E10:G14"/>
    <mergeCell ref="A27:B27"/>
    <mergeCell ref="A28:B28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5" right="0.393700787401575" top="0.393700787401575" bottom="0.393700787401575" header="0.393700787401575" footer="0.39370078740157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F28">
      <selection activeCell="I56" sqref="I56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60" t="s">
        <v>219</v>
      </c>
      <c r="B1" s="361"/>
      <c r="C1" s="32"/>
      <c r="D1" s="32"/>
      <c r="E1" s="32"/>
      <c r="F1" s="32"/>
      <c r="G1" s="32"/>
      <c r="R1" s="130" t="s">
        <v>161</v>
      </c>
      <c r="S1" s="129" t="s">
        <v>218</v>
      </c>
      <c r="T1" s="129" t="s">
        <v>217</v>
      </c>
      <c r="U1" s="129" t="s">
        <v>216</v>
      </c>
      <c r="V1" s="129" t="s">
        <v>215</v>
      </c>
      <c r="W1" s="129" t="s">
        <v>214</v>
      </c>
      <c r="X1" s="129" t="s">
        <v>213</v>
      </c>
      <c r="Y1" s="129" t="s">
        <v>212</v>
      </c>
      <c r="Z1" s="128" t="s">
        <v>211</v>
      </c>
    </row>
    <row r="2" spans="1:26" s="16" customFormat="1" ht="12">
      <c r="A2" s="366"/>
      <c r="B2" s="366"/>
      <c r="C2" s="366"/>
      <c r="D2" s="18"/>
      <c r="E2" s="18"/>
      <c r="R2" s="127" t="s">
        <v>210</v>
      </c>
      <c r="S2" s="117" t="s">
        <v>210</v>
      </c>
      <c r="T2" s="117">
        <v>0</v>
      </c>
      <c r="U2" s="117" t="s">
        <v>209</v>
      </c>
      <c r="V2" s="117" t="s">
        <v>40</v>
      </c>
      <c r="W2" s="117" t="s">
        <v>102</v>
      </c>
      <c r="X2" s="117" t="s">
        <v>208</v>
      </c>
      <c r="Y2" s="117" t="s">
        <v>111</v>
      </c>
      <c r="Z2" s="116" t="s">
        <v>2</v>
      </c>
    </row>
    <row r="3" spans="1:26" s="16" customFormat="1" ht="12.75">
      <c r="A3" s="25" t="s">
        <v>71</v>
      </c>
      <c r="B3" s="45"/>
      <c r="C3" s="45"/>
      <c r="D3" s="45"/>
      <c r="E3" s="17"/>
      <c r="F3" s="17"/>
      <c r="G3" s="17"/>
      <c r="R3" s="127" t="s">
        <v>207</v>
      </c>
      <c r="S3" s="117" t="s">
        <v>206</v>
      </c>
      <c r="T3" s="117">
        <v>1</v>
      </c>
      <c r="U3" s="125" t="s">
        <v>205</v>
      </c>
      <c r="V3" s="117" t="s">
        <v>38</v>
      </c>
      <c r="W3" s="117" t="s">
        <v>96</v>
      </c>
      <c r="X3" s="117" t="s">
        <v>204</v>
      </c>
      <c r="Y3" s="117" t="s">
        <v>106</v>
      </c>
      <c r="Z3" s="116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6"/>
      <c r="F4" s="363" t="s">
        <v>202</v>
      </c>
      <c r="R4" s="112" t="s">
        <v>201</v>
      </c>
      <c r="S4" s="125" t="s">
        <v>200</v>
      </c>
      <c r="T4" s="117">
        <v>2</v>
      </c>
      <c r="U4" s="117"/>
      <c r="V4" s="117" t="s">
        <v>37</v>
      </c>
      <c r="W4" s="117" t="s">
        <v>90</v>
      </c>
      <c r="X4" s="117" t="s">
        <v>339</v>
      </c>
      <c r="Y4" s="117" t="s">
        <v>100</v>
      </c>
      <c r="Z4" s="116" t="s">
        <v>0</v>
      </c>
    </row>
    <row r="5" spans="1:26" s="16" customFormat="1" ht="12.75">
      <c r="A5" s="26" t="s">
        <v>63</v>
      </c>
      <c r="B5" s="25" t="s">
        <v>199</v>
      </c>
      <c r="C5" s="45"/>
      <c r="D5" s="45"/>
      <c r="E5" s="122"/>
      <c r="F5" s="364"/>
      <c r="G5" s="2"/>
      <c r="R5" s="112" t="s">
        <v>198</v>
      </c>
      <c r="S5" s="125" t="s">
        <v>197</v>
      </c>
      <c r="T5" s="117">
        <v>3</v>
      </c>
      <c r="U5" s="117"/>
      <c r="V5" s="117" t="s">
        <v>35</v>
      </c>
      <c r="W5" s="117" t="s">
        <v>196</v>
      </c>
      <c r="X5" s="117" t="s">
        <v>195</v>
      </c>
      <c r="Y5" s="117" t="s">
        <v>94</v>
      </c>
      <c r="Z5" s="116"/>
    </row>
    <row r="6" spans="1:26" s="16" customFormat="1" ht="12.75">
      <c r="A6" s="26" t="s">
        <v>132</v>
      </c>
      <c r="B6" s="45" t="s">
        <v>138</v>
      </c>
      <c r="C6" s="45"/>
      <c r="D6" s="45"/>
      <c r="E6" s="122"/>
      <c r="F6" s="364"/>
      <c r="G6" s="2"/>
      <c r="R6" s="112" t="s">
        <v>194</v>
      </c>
      <c r="S6" s="125" t="s">
        <v>193</v>
      </c>
      <c r="T6" s="117">
        <v>4</v>
      </c>
      <c r="U6" s="117"/>
      <c r="V6" s="117" t="s">
        <v>33</v>
      </c>
      <c r="W6" s="117"/>
      <c r="X6" s="117"/>
      <c r="Y6" s="117" t="s">
        <v>88</v>
      </c>
      <c r="Z6" s="116"/>
    </row>
    <row r="7" spans="1:26" s="16" customFormat="1" ht="12.75" customHeight="1">
      <c r="A7" s="26" t="s">
        <v>160</v>
      </c>
      <c r="B7" s="45" t="s">
        <v>192</v>
      </c>
      <c r="C7" s="45"/>
      <c r="D7" s="45"/>
      <c r="E7" s="122"/>
      <c r="F7" s="364"/>
      <c r="G7" s="2"/>
      <c r="H7" s="367" t="s">
        <v>191</v>
      </c>
      <c r="I7" s="368"/>
      <c r="R7" s="112" t="s">
        <v>190</v>
      </c>
      <c r="S7" s="125" t="s">
        <v>189</v>
      </c>
      <c r="T7" s="117">
        <v>5</v>
      </c>
      <c r="U7" s="117"/>
      <c r="V7" s="117" t="s">
        <v>31</v>
      </c>
      <c r="W7" s="117"/>
      <c r="X7" s="117"/>
      <c r="Y7" s="117" t="s">
        <v>82</v>
      </c>
      <c r="Z7" s="116"/>
    </row>
    <row r="8" spans="1:26" s="16" customFormat="1" ht="12.75" customHeight="1">
      <c r="A8" s="26" t="s">
        <v>159</v>
      </c>
      <c r="B8" s="45" t="s">
        <v>188</v>
      </c>
      <c r="C8" s="45"/>
      <c r="D8" s="45"/>
      <c r="E8" s="122"/>
      <c r="F8" s="364"/>
      <c r="G8" s="2"/>
      <c r="H8" s="369"/>
      <c r="I8" s="370"/>
      <c r="R8" s="112" t="s">
        <v>187</v>
      </c>
      <c r="S8" s="125" t="s">
        <v>186</v>
      </c>
      <c r="T8" s="117"/>
      <c r="U8" s="117"/>
      <c r="V8" s="117" t="s">
        <v>29</v>
      </c>
      <c r="W8" s="117"/>
      <c r="X8" s="117"/>
      <c r="Y8" s="117"/>
      <c r="Z8" s="116"/>
    </row>
    <row r="9" spans="1:26" s="16" customFormat="1" ht="12.75" customHeight="1">
      <c r="A9" s="26" t="s">
        <v>158</v>
      </c>
      <c r="B9" s="45" t="s">
        <v>185</v>
      </c>
      <c r="C9" s="45"/>
      <c r="D9" s="45"/>
      <c r="E9" s="122"/>
      <c r="F9" s="364"/>
      <c r="G9" s="2"/>
      <c r="H9" s="369"/>
      <c r="I9" s="370"/>
      <c r="R9" s="112" t="s">
        <v>184</v>
      </c>
      <c r="S9" s="117"/>
      <c r="T9" s="117"/>
      <c r="U9" s="117"/>
      <c r="V9" s="117" t="s">
        <v>28</v>
      </c>
      <c r="W9" s="117"/>
      <c r="X9" s="117"/>
      <c r="Y9" s="117"/>
      <c r="Z9" s="116"/>
    </row>
    <row r="10" spans="1:26" s="16" customFormat="1" ht="12.75" customHeight="1">
      <c r="A10" s="26" t="s">
        <v>157</v>
      </c>
      <c r="B10" s="45" t="s">
        <v>182</v>
      </c>
      <c r="C10" s="45"/>
      <c r="D10" s="45"/>
      <c r="E10" s="122"/>
      <c r="F10" s="364"/>
      <c r="G10" s="2"/>
      <c r="H10" s="369"/>
      <c r="I10" s="370"/>
      <c r="R10" s="112" t="s">
        <v>183</v>
      </c>
      <c r="S10" s="117"/>
      <c r="T10" s="117"/>
      <c r="U10" s="117"/>
      <c r="V10" s="117" t="s">
        <v>26</v>
      </c>
      <c r="W10" s="117"/>
      <c r="X10" s="117"/>
      <c r="Y10" s="117"/>
      <c r="Z10" s="116"/>
    </row>
    <row r="11" spans="1:26" s="16" customFormat="1" ht="12.75" customHeight="1">
      <c r="A11" s="26" t="s">
        <v>156</v>
      </c>
      <c r="B11" s="45" t="s">
        <v>182</v>
      </c>
      <c r="C11" s="45"/>
      <c r="D11" s="45"/>
      <c r="E11" s="122"/>
      <c r="F11" s="364"/>
      <c r="G11" s="2"/>
      <c r="H11" s="371"/>
      <c r="I11" s="372"/>
      <c r="R11" s="112" t="s">
        <v>181</v>
      </c>
      <c r="S11" s="117"/>
      <c r="T11" s="117"/>
      <c r="U11" s="117"/>
      <c r="V11" s="117" t="s">
        <v>24</v>
      </c>
      <c r="W11" s="117"/>
      <c r="X11" s="117"/>
      <c r="Y11" s="117"/>
      <c r="Z11" s="116"/>
    </row>
    <row r="12" spans="1:26" s="16" customFormat="1" ht="12.75">
      <c r="A12" s="26" t="s">
        <v>155</v>
      </c>
      <c r="B12" s="45" t="s">
        <v>180</v>
      </c>
      <c r="C12" s="45"/>
      <c r="D12" s="45"/>
      <c r="E12" s="122"/>
      <c r="F12" s="364"/>
      <c r="G12" s="2"/>
      <c r="H12" s="124"/>
      <c r="I12" s="124"/>
      <c r="R12" s="112" t="s">
        <v>179</v>
      </c>
      <c r="S12" s="117"/>
      <c r="T12" s="117"/>
      <c r="U12" s="117"/>
      <c r="V12" s="117" t="s">
        <v>22</v>
      </c>
      <c r="W12" s="117"/>
      <c r="X12" s="117"/>
      <c r="Y12" s="117"/>
      <c r="Z12" s="116"/>
    </row>
    <row r="13" spans="1:26" s="16" customFormat="1" ht="12.75">
      <c r="A13" s="22" t="s">
        <v>154</v>
      </c>
      <c r="B13" s="21" t="s">
        <v>178</v>
      </c>
      <c r="C13" s="21"/>
      <c r="D13" s="21"/>
      <c r="E13" s="123"/>
      <c r="F13" s="365"/>
      <c r="G13" s="2"/>
      <c r="R13" s="112" t="s">
        <v>177</v>
      </c>
      <c r="S13" s="117"/>
      <c r="T13" s="117"/>
      <c r="U13" s="117"/>
      <c r="V13" s="117" t="s">
        <v>20</v>
      </c>
      <c r="W13" s="117"/>
      <c r="X13" s="117"/>
      <c r="Y13" s="117"/>
      <c r="Z13" s="116"/>
    </row>
    <row r="14" spans="1:26" s="16" customFormat="1" ht="12.75">
      <c r="A14" s="26" t="s">
        <v>153</v>
      </c>
      <c r="B14" s="45" t="s">
        <v>176</v>
      </c>
      <c r="C14" s="45"/>
      <c r="D14" s="45"/>
      <c r="E14" s="122"/>
      <c r="F14" s="363" t="s">
        <v>175</v>
      </c>
      <c r="G14" s="2"/>
      <c r="R14" s="112" t="s">
        <v>174</v>
      </c>
      <c r="S14" s="117"/>
      <c r="T14" s="117"/>
      <c r="U14" s="117"/>
      <c r="V14" s="117" t="s">
        <v>119</v>
      </c>
      <c r="W14" s="117"/>
      <c r="X14" s="117"/>
      <c r="Y14" s="117"/>
      <c r="Z14" s="116"/>
    </row>
    <row r="15" spans="1:26" s="16" customFormat="1" ht="12.75">
      <c r="A15" s="26" t="s">
        <v>152</v>
      </c>
      <c r="B15" s="45" t="s">
        <v>173</v>
      </c>
      <c r="C15" s="45"/>
      <c r="D15" s="45"/>
      <c r="E15" s="122"/>
      <c r="F15" s="364"/>
      <c r="G15" s="2"/>
      <c r="R15" s="112" t="s">
        <v>172</v>
      </c>
      <c r="S15" s="117"/>
      <c r="T15" s="117"/>
      <c r="U15" s="117"/>
      <c r="V15" s="117"/>
      <c r="W15" s="117"/>
      <c r="X15" s="117"/>
      <c r="Y15" s="117"/>
      <c r="Z15" s="116"/>
    </row>
    <row r="16" spans="1:26" s="16" customFormat="1" ht="12.75" customHeight="1">
      <c r="A16" s="26" t="s">
        <v>151</v>
      </c>
      <c r="B16" s="45" t="s">
        <v>171</v>
      </c>
      <c r="C16" s="45"/>
      <c r="D16" s="45"/>
      <c r="E16" s="119"/>
      <c r="F16" s="364"/>
      <c r="G16" s="2"/>
      <c r="R16" s="112" t="s">
        <v>170</v>
      </c>
      <c r="S16" s="121"/>
      <c r="T16" s="121"/>
      <c r="U16" s="121"/>
      <c r="V16" s="121"/>
      <c r="W16" s="121"/>
      <c r="X16" s="121"/>
      <c r="Y16" s="121"/>
      <c r="Z16" s="120"/>
    </row>
    <row r="17" spans="1:26" s="16" customFormat="1" ht="12.75">
      <c r="A17" s="26" t="s">
        <v>150</v>
      </c>
      <c r="B17" s="45" t="s">
        <v>169</v>
      </c>
      <c r="C17" s="45"/>
      <c r="D17" s="45"/>
      <c r="E17" s="119"/>
      <c r="F17" s="364"/>
      <c r="G17" s="2"/>
      <c r="R17" s="112" t="s">
        <v>168</v>
      </c>
      <c r="S17" s="117"/>
      <c r="T17" s="117"/>
      <c r="U17" s="117"/>
      <c r="V17" s="117"/>
      <c r="W17" s="117"/>
      <c r="X17" s="117"/>
      <c r="Y17" s="117"/>
      <c r="Z17" s="116"/>
    </row>
    <row r="18" spans="1:26" s="16" customFormat="1" ht="12.75">
      <c r="A18" s="26" t="s">
        <v>149</v>
      </c>
      <c r="B18" s="25" t="s">
        <v>167</v>
      </c>
      <c r="C18" s="45"/>
      <c r="D18" s="45"/>
      <c r="E18" s="119"/>
      <c r="F18" s="364"/>
      <c r="G18" s="2"/>
      <c r="R18" s="112" t="s">
        <v>166</v>
      </c>
      <c r="S18" s="117"/>
      <c r="T18" s="117"/>
      <c r="U18" s="117"/>
      <c r="V18" s="117"/>
      <c r="W18" s="117"/>
      <c r="X18" s="117"/>
      <c r="Y18" s="117"/>
      <c r="Z18" s="116"/>
    </row>
    <row r="19" spans="1:26" s="16" customFormat="1" ht="12.75">
      <c r="A19" s="22" t="s">
        <v>148</v>
      </c>
      <c r="B19" s="21" t="s">
        <v>165</v>
      </c>
      <c r="C19" s="21"/>
      <c r="D19" s="21"/>
      <c r="E19" s="118"/>
      <c r="F19" s="365"/>
      <c r="G19" s="2"/>
      <c r="R19" s="112" t="s">
        <v>164</v>
      </c>
      <c r="S19" s="117"/>
      <c r="T19" s="117"/>
      <c r="U19" s="117"/>
      <c r="V19" s="117"/>
      <c r="W19" s="117"/>
      <c r="X19" s="117"/>
      <c r="Y19" s="117"/>
      <c r="Z19" s="116"/>
    </row>
    <row r="20" spans="18:26" s="16" customFormat="1" ht="12.75">
      <c r="R20" s="112" t="s">
        <v>163</v>
      </c>
      <c r="S20" s="115"/>
      <c r="T20" s="115"/>
      <c r="U20" s="115"/>
      <c r="V20" s="115"/>
      <c r="W20" s="115"/>
      <c r="X20" s="115"/>
      <c r="Y20" s="115"/>
      <c r="Z20" s="114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8" t="s">
        <v>66</v>
      </c>
      <c r="L21" s="98" t="s">
        <v>66</v>
      </c>
      <c r="M21" s="98" t="s">
        <v>66</v>
      </c>
      <c r="N21" s="98" t="s">
        <v>66</v>
      </c>
      <c r="O21" s="98" t="s">
        <v>66</v>
      </c>
      <c r="P21" s="98" t="s">
        <v>66</v>
      </c>
      <c r="R21" s="112" t="s">
        <v>162</v>
      </c>
      <c r="S21" s="115"/>
      <c r="T21" s="115"/>
      <c r="U21" s="115"/>
      <c r="V21" s="115"/>
      <c r="W21" s="115"/>
      <c r="X21" s="115"/>
      <c r="Y21" s="115"/>
      <c r="Z21" s="114"/>
    </row>
    <row r="22" spans="1:26" s="113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2" t="s">
        <v>147</v>
      </c>
      <c r="S22" s="115"/>
      <c r="T22" s="115"/>
      <c r="U22" s="115"/>
      <c r="V22" s="115"/>
      <c r="W22" s="115"/>
      <c r="X22" s="115"/>
      <c r="Y22" s="115"/>
      <c r="Z22" s="114"/>
    </row>
    <row r="23" spans="1:26" s="16" customFormat="1" ht="12.75">
      <c r="A23" s="59" t="s">
        <v>338</v>
      </c>
      <c r="B23" s="131" t="s">
        <v>221</v>
      </c>
      <c r="C23" s="59" t="s">
        <v>222</v>
      </c>
      <c r="D23" s="59" t="s">
        <v>223</v>
      </c>
      <c r="E23" s="59" t="s">
        <v>224</v>
      </c>
      <c r="F23" s="59">
        <v>34280</v>
      </c>
      <c r="G23" s="59">
        <v>744187</v>
      </c>
      <c r="H23" s="59">
        <v>1850887</v>
      </c>
      <c r="I23" s="59">
        <v>4</v>
      </c>
      <c r="J23" s="59" t="s">
        <v>225</v>
      </c>
      <c r="K23" s="132">
        <v>744265.645</v>
      </c>
      <c r="L23" s="132">
        <v>1850810.372</v>
      </c>
      <c r="M23" s="132">
        <v>744424.94</v>
      </c>
      <c r="N23" s="132">
        <v>1850807.829</v>
      </c>
      <c r="O23" s="132">
        <v>12</v>
      </c>
      <c r="P23" s="132">
        <v>160</v>
      </c>
      <c r="R23" s="112" t="s">
        <v>146</v>
      </c>
      <c r="S23" s="110"/>
      <c r="T23" s="110"/>
      <c r="U23" s="110"/>
      <c r="V23" s="110"/>
      <c r="W23" s="110"/>
      <c r="X23" s="110"/>
      <c r="Y23" s="110"/>
      <c r="Z23" s="109"/>
    </row>
    <row r="24" spans="1:26" s="16" customFormat="1" ht="16.5" thickBot="1">
      <c r="A24" s="32"/>
      <c r="B24" s="32"/>
      <c r="C24" s="32"/>
      <c r="D24" s="32"/>
      <c r="E24" s="32"/>
      <c r="F24" s="64"/>
      <c r="G24" s="64"/>
      <c r="R24" s="112" t="s">
        <v>145</v>
      </c>
      <c r="S24" s="110"/>
      <c r="T24" s="110"/>
      <c r="U24" s="110"/>
      <c r="V24" s="110"/>
      <c r="W24" s="110"/>
      <c r="X24" s="110"/>
      <c r="Y24" s="110"/>
      <c r="Z24" s="109"/>
    </row>
    <row r="25" spans="1:26" s="16" customFormat="1" ht="16.5" thickBot="1">
      <c r="A25" s="360" t="s">
        <v>144</v>
      </c>
      <c r="B25" s="362"/>
      <c r="C25" s="361"/>
      <c r="D25" s="32"/>
      <c r="E25" s="32"/>
      <c r="F25" s="64"/>
      <c r="R25" s="111" t="s">
        <v>143</v>
      </c>
      <c r="S25" s="110"/>
      <c r="T25" s="110"/>
      <c r="U25" s="110"/>
      <c r="V25" s="110"/>
      <c r="W25" s="110"/>
      <c r="X25" s="110"/>
      <c r="Y25" s="110"/>
      <c r="Z25" s="109"/>
    </row>
    <row r="26" spans="11:26" ht="12.75">
      <c r="K26" s="16"/>
      <c r="L26" s="16"/>
      <c r="R26" s="111" t="s">
        <v>142</v>
      </c>
      <c r="S26" s="110"/>
      <c r="T26" s="110"/>
      <c r="U26" s="110"/>
      <c r="V26" s="110"/>
      <c r="W26" s="110"/>
      <c r="X26" s="110"/>
      <c r="Y26" s="110"/>
      <c r="Z26" s="109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11" t="s">
        <v>141</v>
      </c>
      <c r="S27" s="110"/>
      <c r="T27" s="110"/>
      <c r="U27" s="110"/>
      <c r="V27" s="110"/>
      <c r="W27" s="110"/>
      <c r="X27" s="110"/>
      <c r="Y27" s="110"/>
      <c r="Z27" s="109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8" t="s">
        <v>139</v>
      </c>
      <c r="S28" s="107"/>
      <c r="T28" s="107"/>
      <c r="U28" s="107"/>
      <c r="V28" s="107"/>
      <c r="W28" s="107"/>
      <c r="X28" s="107"/>
      <c r="Y28" s="107"/>
      <c r="Z28" s="106"/>
    </row>
    <row r="29" spans="1:9" ht="13.5" customHeight="1">
      <c r="A29" s="26" t="s">
        <v>132</v>
      </c>
      <c r="B29" s="45" t="s">
        <v>138</v>
      </c>
      <c r="C29" s="45"/>
      <c r="D29" s="45"/>
      <c r="E29" s="23"/>
      <c r="H29" s="3"/>
      <c r="I29" s="3"/>
    </row>
    <row r="30" spans="1:16" ht="13.5" customHeight="1">
      <c r="A30" s="26" t="s">
        <v>131</v>
      </c>
      <c r="B30" s="45" t="s">
        <v>137</v>
      </c>
      <c r="C30" s="45"/>
      <c r="D30" s="45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5" t="s">
        <v>136</v>
      </c>
      <c r="C31" s="45"/>
      <c r="D31" s="45"/>
      <c r="E31" s="23"/>
      <c r="H31" s="3"/>
      <c r="I31" s="104"/>
      <c r="J31" s="103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5" t="s">
        <v>135</v>
      </c>
      <c r="C32" s="21"/>
      <c r="D32" s="21"/>
      <c r="E32" s="19"/>
      <c r="G32" s="360" t="s">
        <v>134</v>
      </c>
      <c r="H32" s="362"/>
      <c r="I32" s="362"/>
      <c r="J32" s="361"/>
      <c r="V32" s="2"/>
      <c r="W32" s="2"/>
      <c r="X32" s="2"/>
      <c r="Y32" s="2"/>
    </row>
    <row r="33" spans="7:21" ht="12.75">
      <c r="G33" s="104"/>
      <c r="H33" s="103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2" t="s">
        <v>42</v>
      </c>
      <c r="I35" s="101" t="s">
        <v>133</v>
      </c>
      <c r="J35" s="100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9"/>
      <c r="B37" s="99"/>
      <c r="C37" s="99"/>
      <c r="D37" s="14" t="s">
        <v>66</v>
      </c>
      <c r="E37" s="98" t="s">
        <v>66</v>
      </c>
      <c r="F37" s="38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7" t="s">
        <v>18</v>
      </c>
      <c r="G38" s="96" t="s">
        <v>43</v>
      </c>
      <c r="H38" s="95" t="s">
        <v>129</v>
      </c>
      <c r="I38" s="95" t="s">
        <v>128</v>
      </c>
      <c r="J38" s="94" t="s">
        <v>127</v>
      </c>
      <c r="R38" s="4"/>
      <c r="S38" s="4"/>
      <c r="T38" s="1"/>
      <c r="U38" s="1"/>
    </row>
    <row r="39" spans="1:21" ht="14.25">
      <c r="A39" s="10" t="str">
        <f>B23</f>
        <v>06190070</v>
      </c>
      <c r="B39" s="93" t="s">
        <v>222</v>
      </c>
      <c r="C39" s="6" t="s">
        <v>226</v>
      </c>
      <c r="D39" s="92">
        <v>40030</v>
      </c>
      <c r="E39" s="91">
        <v>10</v>
      </c>
      <c r="F39" s="83" t="s">
        <v>41</v>
      </c>
      <c r="G39" s="82" t="s">
        <v>40</v>
      </c>
      <c r="H39" s="84"/>
      <c r="I39" s="81"/>
      <c r="J39" s="80"/>
      <c r="R39" s="4"/>
      <c r="S39" s="4"/>
      <c r="T39" s="1"/>
      <c r="U39" s="1"/>
    </row>
    <row r="40" spans="1:21" ht="15" thickBot="1">
      <c r="A40" s="72"/>
      <c r="B40" s="74"/>
      <c r="C40" s="74"/>
      <c r="D40" s="73"/>
      <c r="E40" s="72"/>
      <c r="F40" s="83" t="s">
        <v>39</v>
      </c>
      <c r="G40" s="82" t="s">
        <v>38</v>
      </c>
      <c r="H40" s="81"/>
      <c r="I40" s="81"/>
      <c r="J40" s="80"/>
      <c r="L40" s="90"/>
      <c r="M40" s="14" t="s">
        <v>66</v>
      </c>
      <c r="R40" s="4"/>
      <c r="S40" s="4"/>
      <c r="T40" s="1"/>
      <c r="U40" s="1"/>
    </row>
    <row r="41" spans="1:21" ht="15" thickBot="1">
      <c r="A41" s="72"/>
      <c r="B41" s="74"/>
      <c r="C41" s="74"/>
      <c r="D41" s="73"/>
      <c r="E41" s="72"/>
      <c r="F41" s="83" t="s">
        <v>126</v>
      </c>
      <c r="G41" s="82" t="s">
        <v>37</v>
      </c>
      <c r="H41" s="81"/>
      <c r="I41" s="81"/>
      <c r="J41" s="80"/>
      <c r="L41" s="355" t="s">
        <v>125</v>
      </c>
      <c r="M41" s="356"/>
      <c r="R41" s="4"/>
      <c r="S41" s="4"/>
      <c r="T41" s="1"/>
      <c r="U41" s="1"/>
    </row>
    <row r="42" spans="1:21" ht="14.25">
      <c r="A42" s="72"/>
      <c r="B42" s="74"/>
      <c r="C42" s="74"/>
      <c r="D42" s="73"/>
      <c r="E42" s="72"/>
      <c r="F42" s="83" t="s">
        <v>36</v>
      </c>
      <c r="G42" s="82" t="s">
        <v>35</v>
      </c>
      <c r="H42" s="84" t="s">
        <v>227</v>
      </c>
      <c r="I42" s="81"/>
      <c r="J42" s="80"/>
      <c r="L42" s="88" t="s">
        <v>124</v>
      </c>
      <c r="M42" s="89" t="s">
        <v>220</v>
      </c>
      <c r="R42" s="4"/>
      <c r="S42" s="4"/>
      <c r="T42" s="1"/>
      <c r="U42" s="1"/>
    </row>
    <row r="43" spans="1:21" ht="14.25">
      <c r="A43" s="72"/>
      <c r="B43" s="74"/>
      <c r="C43" s="74"/>
      <c r="D43" s="73"/>
      <c r="E43" s="72"/>
      <c r="F43" s="83" t="s">
        <v>34</v>
      </c>
      <c r="G43" s="82" t="s">
        <v>33</v>
      </c>
      <c r="H43" s="84"/>
      <c r="I43" s="81"/>
      <c r="J43" s="80"/>
      <c r="L43" s="88" t="s">
        <v>123</v>
      </c>
      <c r="M43" s="87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2"/>
      <c r="B44" s="74"/>
      <c r="C44" s="74"/>
      <c r="D44" s="73"/>
      <c r="E44" s="72"/>
      <c r="F44" s="83" t="s">
        <v>32</v>
      </c>
      <c r="G44" s="82" t="s">
        <v>31</v>
      </c>
      <c r="H44" s="81"/>
      <c r="I44" s="81"/>
      <c r="J44" s="80"/>
      <c r="L44" s="86" t="s">
        <v>122</v>
      </c>
      <c r="M44" s="85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2"/>
      <c r="B45" s="74"/>
      <c r="C45" s="74"/>
      <c r="D45" s="73"/>
      <c r="E45" s="72"/>
      <c r="F45" s="83" t="s">
        <v>30</v>
      </c>
      <c r="G45" s="82" t="s">
        <v>29</v>
      </c>
      <c r="H45" s="81"/>
      <c r="I45" s="81"/>
      <c r="J45" s="80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2"/>
      <c r="B46" s="74"/>
      <c r="C46" s="74"/>
      <c r="D46" s="73"/>
      <c r="E46" s="72"/>
      <c r="F46" s="83" t="s">
        <v>121</v>
      </c>
      <c r="G46" s="82" t="s">
        <v>28</v>
      </c>
      <c r="H46" s="81"/>
      <c r="I46" s="81"/>
      <c r="J46" s="80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2"/>
      <c r="B47" s="74"/>
      <c r="C47" s="74"/>
      <c r="D47" s="73"/>
      <c r="E47" s="72"/>
      <c r="F47" s="83" t="s">
        <v>27</v>
      </c>
      <c r="G47" s="82" t="s">
        <v>26</v>
      </c>
      <c r="H47" s="84"/>
      <c r="I47" s="81" t="s">
        <v>229</v>
      </c>
      <c r="J47" s="80"/>
      <c r="M47" s="2"/>
    </row>
    <row r="48" spans="1:19" s="16" customFormat="1" ht="14.25">
      <c r="A48" s="72"/>
      <c r="B48" s="74"/>
      <c r="C48" s="74"/>
      <c r="D48" s="73"/>
      <c r="E48" s="72"/>
      <c r="F48" s="83" t="s">
        <v>25</v>
      </c>
      <c r="G48" s="82" t="s">
        <v>24</v>
      </c>
      <c r="H48" s="84"/>
      <c r="I48" s="81" t="s">
        <v>229</v>
      </c>
      <c r="J48" s="80"/>
      <c r="M48" s="2"/>
      <c r="O48" s="2"/>
      <c r="P48" s="2"/>
      <c r="Q48" s="2"/>
      <c r="R48" s="4"/>
      <c r="S48" s="4"/>
    </row>
    <row r="49" spans="1:19" s="16" customFormat="1" ht="14.25">
      <c r="A49" s="72"/>
      <c r="B49" s="74"/>
      <c r="C49" s="74"/>
      <c r="D49" s="73"/>
      <c r="E49" s="72"/>
      <c r="F49" s="83" t="s">
        <v>23</v>
      </c>
      <c r="G49" s="82" t="s">
        <v>22</v>
      </c>
      <c r="H49" s="81"/>
      <c r="I49" s="81"/>
      <c r="J49" s="80"/>
      <c r="M49" s="2"/>
      <c r="N49" s="2"/>
      <c r="O49" s="2"/>
      <c r="P49" s="2"/>
      <c r="Q49" s="2"/>
      <c r="R49" s="4"/>
      <c r="S49" s="4"/>
    </row>
    <row r="50" spans="1:19" s="16" customFormat="1" ht="14.25">
      <c r="A50" s="72"/>
      <c r="B50" s="74"/>
      <c r="C50" s="74"/>
      <c r="D50" s="73"/>
      <c r="E50" s="72"/>
      <c r="F50" s="83" t="s">
        <v>21</v>
      </c>
      <c r="G50" s="82" t="s">
        <v>20</v>
      </c>
      <c r="H50" s="84" t="s">
        <v>228</v>
      </c>
      <c r="I50" s="81"/>
      <c r="J50" s="80" t="s">
        <v>229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2"/>
      <c r="B51" s="74"/>
      <c r="C51" s="74"/>
      <c r="D51" s="73"/>
      <c r="E51" s="72"/>
      <c r="F51" s="79" t="s">
        <v>120</v>
      </c>
      <c r="G51" s="78" t="s">
        <v>119</v>
      </c>
      <c r="H51" s="77"/>
      <c r="I51" s="77"/>
      <c r="J51" s="76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2"/>
      <c r="B52" s="74"/>
      <c r="C52" s="74"/>
      <c r="D52" s="73"/>
      <c r="E52" s="72"/>
      <c r="F52" s="71"/>
      <c r="G52" s="70"/>
      <c r="H52" s="75"/>
      <c r="I52" s="75"/>
      <c r="J52" s="75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2"/>
      <c r="B53" s="74"/>
      <c r="C53" s="74"/>
      <c r="D53" s="73"/>
      <c r="E53" s="72"/>
      <c r="F53" s="71"/>
      <c r="G53" s="70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2"/>
      <c r="B54" s="74"/>
      <c r="C54" s="74"/>
      <c r="D54" s="73"/>
      <c r="E54" s="72"/>
      <c r="F54" s="71"/>
      <c r="G54" s="70"/>
      <c r="H54" s="30" t="s">
        <v>42</v>
      </c>
      <c r="I54" s="69" t="s">
        <v>118</v>
      </c>
      <c r="J54" s="68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7" t="s">
        <v>117</v>
      </c>
      <c r="G55" s="66">
        <f>SUM(H55:J55)</f>
        <v>1</v>
      </c>
      <c r="H55" s="65">
        <v>0.02</v>
      </c>
      <c r="I55" s="65">
        <v>0.83</v>
      </c>
      <c r="J55" s="65">
        <v>0.15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60" t="s">
        <v>116</v>
      </c>
      <c r="B56" s="362"/>
      <c r="C56" s="362"/>
      <c r="D56" s="362"/>
      <c r="E56" s="361"/>
      <c r="F56" s="64"/>
      <c r="G56" s="63"/>
      <c r="T56" s="4"/>
      <c r="U56" s="4"/>
    </row>
    <row r="57" spans="7:21" ht="12.75">
      <c r="G57" s="60"/>
      <c r="T57" s="4"/>
      <c r="U57" s="4"/>
    </row>
    <row r="58" spans="1:21" ht="12.75">
      <c r="A58" s="25" t="s">
        <v>71</v>
      </c>
      <c r="B58" s="31"/>
      <c r="C58" s="31"/>
      <c r="D58" s="31"/>
      <c r="E58" s="62"/>
      <c r="F58" s="61"/>
      <c r="G58" s="60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50"/>
      <c r="J59" s="59"/>
      <c r="T59" s="4"/>
      <c r="U59" s="4"/>
    </row>
    <row r="60" spans="1:21" ht="12.75">
      <c r="A60" s="26" t="s">
        <v>17</v>
      </c>
      <c r="B60" s="45" t="s">
        <v>112</v>
      </c>
      <c r="C60" s="45"/>
      <c r="D60" s="45"/>
      <c r="E60" s="45"/>
      <c r="F60" s="23"/>
      <c r="G60" s="50"/>
      <c r="H60" s="55"/>
      <c r="I60" s="55"/>
      <c r="J60" s="54"/>
      <c r="S60" s="4"/>
      <c r="T60" s="4"/>
      <c r="U60" s="1"/>
    </row>
    <row r="61" spans="1:21" ht="12.75">
      <c r="A61" s="26" t="s">
        <v>79</v>
      </c>
      <c r="B61" s="45" t="s">
        <v>115</v>
      </c>
      <c r="C61" s="45"/>
      <c r="D61" s="45"/>
      <c r="E61" s="45"/>
      <c r="F61" s="23"/>
      <c r="G61" s="50"/>
      <c r="H61" s="55"/>
      <c r="I61" s="55"/>
      <c r="J61" s="54"/>
      <c r="K61" s="58" t="s">
        <v>114</v>
      </c>
      <c r="L61" s="57" t="s">
        <v>43</v>
      </c>
      <c r="M61" s="57" t="s">
        <v>113</v>
      </c>
      <c r="S61" s="4"/>
      <c r="T61" s="4"/>
      <c r="U61" s="1"/>
    </row>
    <row r="62" spans="1:21" ht="12.75">
      <c r="A62" s="26" t="s">
        <v>77</v>
      </c>
      <c r="B62" s="45" t="s">
        <v>112</v>
      </c>
      <c r="C62" s="45"/>
      <c r="D62" s="45"/>
      <c r="E62" s="45"/>
      <c r="F62" s="23"/>
      <c r="G62" s="50"/>
      <c r="H62" s="56" t="s">
        <v>71</v>
      </c>
      <c r="I62" s="55"/>
      <c r="J62" s="54"/>
      <c r="K62" s="53">
        <v>1</v>
      </c>
      <c r="L62" s="47" t="s">
        <v>111</v>
      </c>
      <c r="M62" s="46" t="s">
        <v>110</v>
      </c>
      <c r="S62" s="4"/>
      <c r="T62" s="4"/>
      <c r="U62" s="1"/>
    </row>
    <row r="63" spans="1:21" ht="12.75">
      <c r="A63" s="26" t="s">
        <v>78</v>
      </c>
      <c r="B63" s="45" t="s">
        <v>109</v>
      </c>
      <c r="C63" s="45"/>
      <c r="D63" s="45"/>
      <c r="E63" s="45"/>
      <c r="F63" s="23"/>
      <c r="G63" s="50"/>
      <c r="H63" s="52" t="s">
        <v>108</v>
      </c>
      <c r="I63" s="52" t="s">
        <v>43</v>
      </c>
      <c r="J63" s="52" t="s">
        <v>107</v>
      </c>
      <c r="K63" s="48">
        <v>2</v>
      </c>
      <c r="L63" s="47" t="s">
        <v>106</v>
      </c>
      <c r="M63" s="46" t="s">
        <v>105</v>
      </c>
      <c r="S63" s="4"/>
      <c r="T63" s="4"/>
      <c r="U63" s="1"/>
    </row>
    <row r="64" spans="1:21" ht="12.75">
      <c r="A64" s="26" t="s">
        <v>15</v>
      </c>
      <c r="B64" s="45" t="s">
        <v>104</v>
      </c>
      <c r="C64" s="45"/>
      <c r="D64" s="45"/>
      <c r="E64" s="45"/>
      <c r="F64" s="23"/>
      <c r="G64" s="50"/>
      <c r="H64" s="51" t="s">
        <v>103</v>
      </c>
      <c r="I64" s="51" t="s">
        <v>102</v>
      </c>
      <c r="J64" s="51" t="s">
        <v>101</v>
      </c>
      <c r="K64" s="48">
        <v>3</v>
      </c>
      <c r="L64" s="47" t="s">
        <v>100</v>
      </c>
      <c r="M64" s="46" t="s">
        <v>99</v>
      </c>
      <c r="S64" s="4"/>
      <c r="T64" s="4"/>
      <c r="U64" s="1"/>
    </row>
    <row r="65" spans="1:21" ht="12.75">
      <c r="A65" s="26" t="s">
        <v>76</v>
      </c>
      <c r="B65" s="45" t="s">
        <v>98</v>
      </c>
      <c r="C65" s="45"/>
      <c r="D65" s="45"/>
      <c r="E65" s="45"/>
      <c r="F65" s="23"/>
      <c r="G65" s="50"/>
      <c r="H65" s="49" t="s">
        <v>97</v>
      </c>
      <c r="I65" s="49" t="s">
        <v>96</v>
      </c>
      <c r="J65" s="49" t="s">
        <v>95</v>
      </c>
      <c r="K65" s="48">
        <v>4</v>
      </c>
      <c r="L65" s="47" t="s">
        <v>94</v>
      </c>
      <c r="M65" s="46" t="s">
        <v>93</v>
      </c>
      <c r="S65" s="4"/>
      <c r="T65" s="4"/>
      <c r="U65" s="1"/>
    </row>
    <row r="66" spans="1:21" ht="12.75">
      <c r="A66" s="26" t="s">
        <v>75</v>
      </c>
      <c r="B66" s="45" t="s">
        <v>92</v>
      </c>
      <c r="C66" s="45"/>
      <c r="D66" s="45"/>
      <c r="E66" s="45"/>
      <c r="F66" s="23"/>
      <c r="G66" s="50"/>
      <c r="H66" s="49" t="s">
        <v>91</v>
      </c>
      <c r="I66" s="49" t="s">
        <v>90</v>
      </c>
      <c r="J66" s="49" t="s">
        <v>89</v>
      </c>
      <c r="K66" s="48">
        <v>5</v>
      </c>
      <c r="L66" s="47" t="s">
        <v>88</v>
      </c>
      <c r="M66" s="46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5" t="s">
        <v>86</v>
      </c>
      <c r="C67" s="45"/>
      <c r="D67" s="45"/>
      <c r="E67" s="45"/>
      <c r="F67" s="23"/>
      <c r="G67" s="40"/>
      <c r="H67" s="44" t="s">
        <v>85</v>
      </c>
      <c r="I67" s="44" t="s">
        <v>84</v>
      </c>
      <c r="J67" s="44" t="s">
        <v>83</v>
      </c>
      <c r="K67" s="43">
        <v>6</v>
      </c>
      <c r="L67" s="42" t="s">
        <v>82</v>
      </c>
      <c r="M67" s="41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40"/>
      <c r="H68" s="3"/>
      <c r="T68" s="4"/>
      <c r="U68" s="4"/>
    </row>
    <row r="69" spans="5:22" ht="12.75">
      <c r="E69" s="39"/>
      <c r="F69" s="2"/>
      <c r="H69" s="3"/>
      <c r="T69" s="4"/>
      <c r="U69" s="4"/>
      <c r="V69" s="3"/>
    </row>
    <row r="70" spans="3:25" s="3" customFormat="1" ht="12.75">
      <c r="C70" s="38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7" t="s">
        <v>19</v>
      </c>
      <c r="D71" s="37" t="s">
        <v>18</v>
      </c>
      <c r="E71" s="37" t="s">
        <v>17</v>
      </c>
      <c r="F71" s="37" t="s">
        <v>79</v>
      </c>
      <c r="G71" s="37" t="s">
        <v>78</v>
      </c>
      <c r="H71" s="37" t="s">
        <v>77</v>
      </c>
      <c r="I71" s="37" t="s">
        <v>76</v>
      </c>
      <c r="J71" s="37" t="s">
        <v>75</v>
      </c>
      <c r="K71" s="37" t="s">
        <v>74</v>
      </c>
      <c r="L71" s="37" t="s">
        <v>73</v>
      </c>
      <c r="U71" s="4"/>
      <c r="V71" s="4"/>
    </row>
    <row r="72" spans="1:22" ht="14.25">
      <c r="A72" s="10" t="str">
        <f>A39</f>
        <v>06190070</v>
      </c>
      <c r="B72" s="9">
        <f>D39</f>
        <v>40030</v>
      </c>
      <c r="C72" s="35" t="s">
        <v>14</v>
      </c>
      <c r="D72" s="133" t="s">
        <v>35</v>
      </c>
      <c r="E72" s="133" t="s">
        <v>102</v>
      </c>
      <c r="F72" s="36" t="s">
        <v>208</v>
      </c>
      <c r="G72" s="34" t="s">
        <v>230</v>
      </c>
      <c r="H72" s="133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5" t="s">
        <v>13</v>
      </c>
      <c r="D73" s="133" t="s">
        <v>20</v>
      </c>
      <c r="E73" s="133" t="s">
        <v>102</v>
      </c>
      <c r="F73" s="36" t="s">
        <v>208</v>
      </c>
      <c r="G73" s="34" t="s">
        <v>230</v>
      </c>
      <c r="H73" s="133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5" t="s">
        <v>12</v>
      </c>
      <c r="D74" s="133" t="s">
        <v>35</v>
      </c>
      <c r="E74" s="133" t="s">
        <v>102</v>
      </c>
      <c r="F74" s="36" t="s">
        <v>208</v>
      </c>
      <c r="G74" s="34" t="s">
        <v>230</v>
      </c>
      <c r="H74" s="133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5" t="s">
        <v>11</v>
      </c>
      <c r="D75" s="133" t="s">
        <v>20</v>
      </c>
      <c r="E75" s="133" t="s">
        <v>102</v>
      </c>
      <c r="F75" s="36" t="s">
        <v>208</v>
      </c>
      <c r="G75" s="34" t="s">
        <v>230</v>
      </c>
      <c r="H75" s="133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5" t="s">
        <v>10</v>
      </c>
      <c r="D76" s="133" t="s">
        <v>20</v>
      </c>
      <c r="E76" s="133" t="s">
        <v>102</v>
      </c>
      <c r="F76" s="36" t="s">
        <v>339</v>
      </c>
      <c r="G76" s="34" t="s">
        <v>232</v>
      </c>
      <c r="H76" s="133" t="s">
        <v>106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5" t="s">
        <v>9</v>
      </c>
      <c r="D77" s="133" t="s">
        <v>20</v>
      </c>
      <c r="E77" s="133" t="s">
        <v>102</v>
      </c>
      <c r="F77" s="36" t="s">
        <v>339</v>
      </c>
      <c r="G77" s="34" t="s">
        <v>232</v>
      </c>
      <c r="H77" s="133" t="s">
        <v>106</v>
      </c>
      <c r="I77" s="5"/>
      <c r="J77" s="6"/>
      <c r="K77" s="6"/>
      <c r="L77" s="33"/>
      <c r="U77" s="4"/>
      <c r="V77" s="4"/>
    </row>
    <row r="78" spans="1:22" ht="14.25">
      <c r="A78" s="8"/>
      <c r="B78" s="7"/>
      <c r="C78" s="35" t="s">
        <v>8</v>
      </c>
      <c r="D78" s="133" t="s">
        <v>20</v>
      </c>
      <c r="E78" s="133" t="s">
        <v>102</v>
      </c>
      <c r="F78" s="36" t="s">
        <v>208</v>
      </c>
      <c r="G78" s="34" t="s">
        <v>232</v>
      </c>
      <c r="H78" s="133" t="s">
        <v>111</v>
      </c>
      <c r="I78" s="5"/>
      <c r="J78" s="6"/>
      <c r="K78" s="6"/>
      <c r="L78" s="33"/>
      <c r="U78" s="4"/>
      <c r="V78" s="4"/>
    </row>
    <row r="79" spans="1:22" ht="14.25">
      <c r="A79" s="8"/>
      <c r="B79" s="7"/>
      <c r="C79" s="35" t="s">
        <v>7</v>
      </c>
      <c r="D79" s="133" t="s">
        <v>20</v>
      </c>
      <c r="E79" s="133" t="s">
        <v>102</v>
      </c>
      <c r="F79" s="36" t="s">
        <v>208</v>
      </c>
      <c r="G79" s="34" t="s">
        <v>232</v>
      </c>
      <c r="H79" s="133" t="s">
        <v>111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5" t="s">
        <v>6</v>
      </c>
      <c r="D80" s="133" t="s">
        <v>26</v>
      </c>
      <c r="E80" s="133" t="s">
        <v>102</v>
      </c>
      <c r="F80" s="34" t="s">
        <v>204</v>
      </c>
      <c r="G80" s="34" t="s">
        <v>231</v>
      </c>
      <c r="H80" s="133" t="s">
        <v>106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5" t="s">
        <v>5</v>
      </c>
      <c r="D81" s="133" t="s">
        <v>26</v>
      </c>
      <c r="E81" s="133" t="s">
        <v>102</v>
      </c>
      <c r="F81" s="34" t="s">
        <v>204</v>
      </c>
      <c r="G81" s="34" t="s">
        <v>231</v>
      </c>
      <c r="H81" s="133" t="s">
        <v>106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5" t="s">
        <v>4</v>
      </c>
      <c r="D82" s="133" t="s">
        <v>24</v>
      </c>
      <c r="E82" s="133" t="s">
        <v>102</v>
      </c>
      <c r="F82" s="34" t="s">
        <v>204</v>
      </c>
      <c r="G82" s="34" t="s">
        <v>231</v>
      </c>
      <c r="H82" s="133" t="s">
        <v>106</v>
      </c>
      <c r="I82" s="5"/>
      <c r="J82" s="6"/>
      <c r="K82" s="6"/>
      <c r="L82" s="33"/>
      <c r="U82" s="4"/>
      <c r="V82" s="4"/>
    </row>
    <row r="83" spans="1:22" ht="14.25">
      <c r="A83" s="8"/>
      <c r="B83" s="7"/>
      <c r="C83" s="35" t="s">
        <v>3</v>
      </c>
      <c r="D83" s="134" t="s">
        <v>26</v>
      </c>
      <c r="E83" s="134" t="s">
        <v>102</v>
      </c>
      <c r="F83" s="34" t="s">
        <v>204</v>
      </c>
      <c r="G83" s="34" t="s">
        <v>231</v>
      </c>
      <c r="H83" s="134" t="s">
        <v>106</v>
      </c>
      <c r="I83" s="5"/>
      <c r="J83" s="6"/>
      <c r="K83" s="6"/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60" t="s">
        <v>72</v>
      </c>
      <c r="B85" s="361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57" t="s">
        <v>65</v>
      </c>
      <c r="F92" s="357"/>
      <c r="G92" s="357"/>
      <c r="H92" s="358"/>
      <c r="I92" s="359" t="s">
        <v>64</v>
      </c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06190070</v>
      </c>
      <c r="B94" s="9">
        <f>B72</f>
        <v>40030</v>
      </c>
      <c r="C94" s="6" t="s">
        <v>233</v>
      </c>
      <c r="D94" s="5">
        <v>363</v>
      </c>
      <c r="E94" s="5">
        <v>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06190070</v>
      </c>
      <c r="B95" s="7">
        <f t="shared" si="0"/>
        <v>40030</v>
      </c>
      <c r="C95" s="6" t="s">
        <v>234</v>
      </c>
      <c r="D95" s="5">
        <v>387</v>
      </c>
      <c r="E95" s="5">
        <v>3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06190070</v>
      </c>
      <c r="B96" s="7">
        <f t="shared" si="0"/>
        <v>40030</v>
      </c>
      <c r="C96" s="6" t="s">
        <v>235</v>
      </c>
      <c r="D96" s="5">
        <v>457</v>
      </c>
      <c r="E96" s="5">
        <v>3</v>
      </c>
      <c r="F96" s="5"/>
      <c r="G96" s="5"/>
      <c r="H96" s="5">
        <v>20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06190070</v>
      </c>
      <c r="B97" s="7">
        <f t="shared" si="0"/>
        <v>40030</v>
      </c>
      <c r="C97" s="6" t="s">
        <v>236</v>
      </c>
      <c r="D97" s="5">
        <v>722</v>
      </c>
      <c r="E97" s="5">
        <v>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06190070</v>
      </c>
      <c r="B98" s="7">
        <f t="shared" si="0"/>
        <v>40030</v>
      </c>
      <c r="C98" s="6" t="s">
        <v>237</v>
      </c>
      <c r="D98" s="5">
        <v>807</v>
      </c>
      <c r="E98" s="5">
        <v>37</v>
      </c>
      <c r="F98" s="5">
        <v>3</v>
      </c>
      <c r="G98" s="5">
        <v>26</v>
      </c>
      <c r="H98" s="5">
        <v>1000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06190070</v>
      </c>
      <c r="B99" s="7">
        <f t="shared" si="0"/>
        <v>40030</v>
      </c>
      <c r="C99" s="6" t="s">
        <v>238</v>
      </c>
      <c r="D99" s="5">
        <v>658</v>
      </c>
      <c r="E99" s="5">
        <v>2</v>
      </c>
      <c r="F99" s="5"/>
      <c r="G99" s="5"/>
      <c r="H99" s="5">
        <v>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06190070</v>
      </c>
      <c r="B100" s="7">
        <f t="shared" si="0"/>
        <v>40030</v>
      </c>
      <c r="C100" s="6" t="s">
        <v>239</v>
      </c>
      <c r="D100" s="5">
        <v>679</v>
      </c>
      <c r="E100" s="5"/>
      <c r="F100" s="5"/>
      <c r="G100" s="5"/>
      <c r="H100" s="5">
        <v>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06190070</v>
      </c>
      <c r="B101" s="7">
        <f t="shared" si="0"/>
        <v>40030</v>
      </c>
      <c r="C101" s="6" t="s">
        <v>240</v>
      </c>
      <c r="D101" s="5">
        <v>657</v>
      </c>
      <c r="E101" s="5"/>
      <c r="F101" s="5"/>
      <c r="G101" s="5"/>
      <c r="H101" s="5">
        <v>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06190070</v>
      </c>
      <c r="B102" s="7">
        <f t="shared" si="0"/>
        <v>40030</v>
      </c>
      <c r="C102" s="6" t="s">
        <v>241</v>
      </c>
      <c r="D102" s="5">
        <v>887</v>
      </c>
      <c r="E102" s="5"/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06190070</v>
      </c>
      <c r="B103" s="7">
        <f t="shared" si="0"/>
        <v>40030</v>
      </c>
      <c r="C103" s="6" t="s">
        <v>242</v>
      </c>
      <c r="D103" s="5">
        <v>892</v>
      </c>
      <c r="E103" s="5"/>
      <c r="F103" s="5"/>
      <c r="G103" s="5"/>
      <c r="H103" s="5">
        <v>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06190070</v>
      </c>
      <c r="B104" s="7">
        <f t="shared" si="0"/>
        <v>40030</v>
      </c>
      <c r="C104" s="6" t="s">
        <v>243</v>
      </c>
      <c r="D104" s="5">
        <v>880</v>
      </c>
      <c r="E104" s="5"/>
      <c r="F104" s="5"/>
      <c r="G104" s="5"/>
      <c r="H104" s="5">
        <v>13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06190070</v>
      </c>
      <c r="B105" s="7">
        <f t="shared" si="0"/>
        <v>40030</v>
      </c>
      <c r="C105" s="6" t="s">
        <v>244</v>
      </c>
      <c r="D105" s="5">
        <v>1030</v>
      </c>
      <c r="E105" s="5">
        <v>1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06190070</v>
      </c>
      <c r="B106" s="7">
        <f t="shared" si="0"/>
        <v>40030</v>
      </c>
      <c r="C106" s="6" t="s">
        <v>245</v>
      </c>
      <c r="D106" s="5">
        <v>997</v>
      </c>
      <c r="E106" s="5">
        <v>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06190070</v>
      </c>
      <c r="B107" s="7">
        <f t="shared" si="0"/>
        <v>40030</v>
      </c>
      <c r="C107" s="6" t="s">
        <v>246</v>
      </c>
      <c r="D107" s="5">
        <v>908</v>
      </c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06190070</v>
      </c>
      <c r="B108" s="7">
        <f t="shared" si="0"/>
        <v>40030</v>
      </c>
      <c r="C108" s="6" t="s">
        <v>247</v>
      </c>
      <c r="D108" s="5">
        <v>933</v>
      </c>
      <c r="E108" s="5"/>
      <c r="F108" s="5">
        <v>60</v>
      </c>
      <c r="G108" s="5"/>
      <c r="H108" s="5">
        <v>6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06190070</v>
      </c>
      <c r="B109" s="7">
        <f t="shared" si="0"/>
        <v>40030</v>
      </c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06190070</v>
      </c>
      <c r="B110" s="7">
        <f t="shared" si="0"/>
        <v>40030</v>
      </c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06190070</v>
      </c>
      <c r="B111" s="7">
        <f t="shared" si="0"/>
        <v>40030</v>
      </c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06190070</v>
      </c>
      <c r="B112" s="7">
        <f t="shared" si="0"/>
        <v>40030</v>
      </c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06190070</v>
      </c>
      <c r="B113" s="7">
        <f t="shared" si="0"/>
        <v>40030</v>
      </c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06190070</v>
      </c>
      <c r="B114" s="7">
        <f t="shared" si="0"/>
        <v>40030</v>
      </c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06190070</v>
      </c>
      <c r="B115" s="7">
        <f t="shared" si="1"/>
        <v>40030</v>
      </c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06190070</v>
      </c>
      <c r="B116" s="7">
        <f t="shared" si="1"/>
        <v>40030</v>
      </c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06190070</v>
      </c>
      <c r="B117" s="7">
        <f t="shared" si="1"/>
        <v>40030</v>
      </c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06190070</v>
      </c>
      <c r="B118" s="7">
        <f t="shared" si="1"/>
        <v>40030</v>
      </c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06190070</v>
      </c>
      <c r="B119" s="7">
        <f t="shared" si="1"/>
        <v>40030</v>
      </c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06190070</v>
      </c>
      <c r="B120" s="7">
        <f t="shared" si="1"/>
        <v>40030</v>
      </c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06190070</v>
      </c>
      <c r="B121" s="7">
        <f t="shared" si="1"/>
        <v>40030</v>
      </c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06190070</v>
      </c>
      <c r="B122" s="7">
        <f t="shared" si="1"/>
        <v>40030</v>
      </c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06190070</v>
      </c>
      <c r="B123" s="7">
        <f t="shared" si="1"/>
        <v>40030</v>
      </c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06190070</v>
      </c>
      <c r="B124" s="7">
        <f t="shared" si="1"/>
        <v>40030</v>
      </c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06190070</v>
      </c>
      <c r="B125" s="7">
        <f t="shared" si="1"/>
        <v>40030</v>
      </c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06190070</v>
      </c>
      <c r="B126" s="7">
        <f t="shared" si="1"/>
        <v>40030</v>
      </c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06190070</v>
      </c>
      <c r="B127" s="7">
        <f t="shared" si="1"/>
        <v>40030</v>
      </c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06190070</v>
      </c>
      <c r="B128" s="7">
        <f t="shared" si="1"/>
        <v>40030</v>
      </c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06190070</v>
      </c>
      <c r="B129" s="7">
        <f t="shared" si="1"/>
        <v>40030</v>
      </c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06190070</v>
      </c>
      <c r="B130" s="7">
        <f t="shared" si="1"/>
        <v>40030</v>
      </c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06190070</v>
      </c>
      <c r="B131" s="7">
        <f t="shared" si="1"/>
        <v>40030</v>
      </c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06190070</v>
      </c>
      <c r="B132" s="7">
        <f t="shared" si="1"/>
        <v>40030</v>
      </c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06190070</v>
      </c>
      <c r="B133" s="7">
        <f t="shared" si="1"/>
        <v>40030</v>
      </c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06190070</v>
      </c>
      <c r="B134" s="7">
        <f t="shared" si="1"/>
        <v>40030</v>
      </c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06190070</v>
      </c>
      <c r="B135" s="7">
        <f t="shared" si="2"/>
        <v>40030</v>
      </c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06190070</v>
      </c>
      <c r="B136" s="7">
        <f t="shared" si="2"/>
        <v>40030</v>
      </c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06190070</v>
      </c>
      <c r="B137" s="7">
        <f t="shared" si="2"/>
        <v>40030</v>
      </c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06190070</v>
      </c>
      <c r="B138" s="7">
        <f t="shared" si="2"/>
        <v>40030</v>
      </c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06190070</v>
      </c>
      <c r="B139" s="7">
        <f t="shared" si="2"/>
        <v>40030</v>
      </c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06190070</v>
      </c>
      <c r="B140" s="7">
        <f t="shared" si="2"/>
        <v>40030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06190070</v>
      </c>
      <c r="B141" s="7">
        <f t="shared" si="2"/>
        <v>40030</v>
      </c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06190070</v>
      </c>
      <c r="B142" s="7">
        <f t="shared" si="2"/>
        <v>40030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06190070</v>
      </c>
      <c r="B143" s="7">
        <f t="shared" si="2"/>
        <v>40030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06190070</v>
      </c>
      <c r="B144" s="7">
        <f t="shared" si="2"/>
        <v>40030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06190070</v>
      </c>
      <c r="B145" s="7">
        <f t="shared" si="2"/>
        <v>40030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06190070</v>
      </c>
      <c r="B146" s="7">
        <f t="shared" si="2"/>
        <v>40030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06190070</v>
      </c>
      <c r="B147" s="7">
        <f t="shared" si="2"/>
        <v>40030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06190070</v>
      </c>
      <c r="B148" s="7">
        <f t="shared" si="2"/>
        <v>40030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06190070</v>
      </c>
      <c r="B149" s="7">
        <f t="shared" si="2"/>
        <v>40030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06190070</v>
      </c>
      <c r="B150" s="7">
        <f t="shared" si="2"/>
        <v>40030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06190070</v>
      </c>
      <c r="B151" s="7">
        <f t="shared" si="2"/>
        <v>40030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06190070</v>
      </c>
      <c r="B152" s="7">
        <f t="shared" si="2"/>
        <v>40030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06190070</v>
      </c>
      <c r="B153" s="7">
        <f t="shared" si="2"/>
        <v>40030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06190070</v>
      </c>
      <c r="B154" s="7">
        <f t="shared" si="2"/>
        <v>40030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06190070</v>
      </c>
      <c r="B155" s="7">
        <f t="shared" si="3"/>
        <v>40030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06190070</v>
      </c>
      <c r="B156" s="7">
        <f t="shared" si="3"/>
        <v>40030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06190070</v>
      </c>
      <c r="B157" s="7">
        <f t="shared" si="3"/>
        <v>40030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06190070</v>
      </c>
      <c r="B158" s="7">
        <f t="shared" si="3"/>
        <v>40030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06190070</v>
      </c>
      <c r="B159" s="7">
        <f t="shared" si="3"/>
        <v>40030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06190070</v>
      </c>
      <c r="B160" s="7">
        <f t="shared" si="3"/>
        <v>40030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06190070</v>
      </c>
      <c r="B161" s="7">
        <f t="shared" si="3"/>
        <v>40030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06190070</v>
      </c>
      <c r="B162" s="7">
        <f t="shared" si="3"/>
        <v>40030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06190070</v>
      </c>
      <c r="B163" s="7">
        <f t="shared" si="3"/>
        <v>40030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06190070</v>
      </c>
      <c r="B164" s="7">
        <f t="shared" si="3"/>
        <v>40030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06190070</v>
      </c>
      <c r="B165" s="7">
        <f t="shared" si="3"/>
        <v>40030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06190070</v>
      </c>
      <c r="B166" s="7">
        <f t="shared" si="3"/>
        <v>40030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06190070</v>
      </c>
      <c r="B167" s="7">
        <f t="shared" si="3"/>
        <v>40030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06190070</v>
      </c>
      <c r="B168" s="7">
        <f t="shared" si="3"/>
        <v>40030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06190070</v>
      </c>
      <c r="B169" s="7">
        <f t="shared" si="3"/>
        <v>40030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06190070</v>
      </c>
      <c r="B170" s="7">
        <f t="shared" si="3"/>
        <v>40030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06190070</v>
      </c>
      <c r="B171" s="7">
        <f t="shared" si="3"/>
        <v>40030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06190070</v>
      </c>
      <c r="B172" s="7">
        <f t="shared" si="3"/>
        <v>40030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06190070</v>
      </c>
      <c r="B173" s="7">
        <f t="shared" si="3"/>
        <v>40030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06190070</v>
      </c>
      <c r="B174" s="7">
        <f t="shared" si="3"/>
        <v>40030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06190070</v>
      </c>
      <c r="B175" s="7">
        <f t="shared" si="4"/>
        <v>40030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06190070</v>
      </c>
      <c r="B176" s="7">
        <f t="shared" si="4"/>
        <v>40030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06190070</v>
      </c>
      <c r="B177" s="7">
        <f t="shared" si="4"/>
        <v>40030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06190070</v>
      </c>
      <c r="B178" s="7">
        <f t="shared" si="4"/>
        <v>40030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06190070</v>
      </c>
      <c r="B179" s="7">
        <f t="shared" si="4"/>
        <v>40030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06190070</v>
      </c>
      <c r="B180" s="7">
        <f t="shared" si="4"/>
        <v>40030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06190070</v>
      </c>
      <c r="B181" s="7">
        <f t="shared" si="4"/>
        <v>40030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06190070</v>
      </c>
      <c r="B182" s="7">
        <f t="shared" si="4"/>
        <v>40030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06190070</v>
      </c>
      <c r="B183" s="7">
        <f t="shared" si="4"/>
        <v>40030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06190070</v>
      </c>
      <c r="B184" s="7">
        <f t="shared" si="4"/>
        <v>40030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06190070</v>
      </c>
      <c r="B185" s="7">
        <f t="shared" si="4"/>
        <v>40030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06190070</v>
      </c>
      <c r="B186" s="7">
        <f t="shared" si="4"/>
        <v>40030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06190070</v>
      </c>
      <c r="B187" s="7">
        <f t="shared" si="4"/>
        <v>40030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06190070</v>
      </c>
      <c r="B188" s="7">
        <f t="shared" si="4"/>
        <v>40030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06190070</v>
      </c>
      <c r="B189" s="7">
        <f t="shared" si="4"/>
        <v>40030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06190070</v>
      </c>
      <c r="B190" s="7">
        <f t="shared" si="4"/>
        <v>40030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06190070</v>
      </c>
      <c r="B191" s="7">
        <f t="shared" si="4"/>
        <v>40030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06190070</v>
      </c>
      <c r="B192" s="7">
        <f t="shared" si="4"/>
        <v>40030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06190070</v>
      </c>
      <c r="B193" s="7">
        <f t="shared" si="4"/>
        <v>40030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06190070</v>
      </c>
      <c r="B194" s="7">
        <f t="shared" si="4"/>
        <v>40030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06190070</v>
      </c>
      <c r="B195" s="7">
        <f t="shared" si="5"/>
        <v>40030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06190070</v>
      </c>
      <c r="B196" s="7">
        <f t="shared" si="5"/>
        <v>40030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06190070</v>
      </c>
      <c r="B197" s="7">
        <f t="shared" si="5"/>
        <v>40030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06190070</v>
      </c>
      <c r="B198" s="7">
        <f t="shared" si="5"/>
        <v>40030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06190070</v>
      </c>
      <c r="B199" s="7">
        <f t="shared" si="5"/>
        <v>40030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06190070</v>
      </c>
      <c r="B200" s="7">
        <f t="shared" si="5"/>
        <v>40030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06190070</v>
      </c>
      <c r="B201" s="7">
        <f t="shared" si="5"/>
        <v>40030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06190070</v>
      </c>
      <c r="B202" s="7">
        <f t="shared" si="5"/>
        <v>40030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06190070</v>
      </c>
      <c r="B203" s="7">
        <f t="shared" si="5"/>
        <v>40030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06190070</v>
      </c>
      <c r="B204" s="7">
        <f t="shared" si="5"/>
        <v>40030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06190070</v>
      </c>
      <c r="B205" s="7">
        <f t="shared" si="5"/>
        <v>40030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06190070</v>
      </c>
      <c r="B206" s="7">
        <f t="shared" si="5"/>
        <v>40030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06190070</v>
      </c>
      <c r="B207" s="7">
        <f t="shared" si="5"/>
        <v>40030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06190070</v>
      </c>
      <c r="B208" s="7">
        <f t="shared" si="5"/>
        <v>40030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06190070</v>
      </c>
      <c r="B209" s="7">
        <f t="shared" si="5"/>
        <v>40030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06190070</v>
      </c>
      <c r="B210" s="7">
        <f t="shared" si="5"/>
        <v>40030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06190070</v>
      </c>
      <c r="B211" s="7">
        <f t="shared" si="5"/>
        <v>40030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06190070</v>
      </c>
      <c r="B212" s="7">
        <f t="shared" si="5"/>
        <v>40030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06190070</v>
      </c>
      <c r="B213" s="7">
        <f t="shared" si="5"/>
        <v>40030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06190070</v>
      </c>
      <c r="B214" s="7">
        <f t="shared" si="5"/>
        <v>40030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06190070</v>
      </c>
      <c r="B215" s="7">
        <f t="shared" si="6"/>
        <v>40030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06190070</v>
      </c>
      <c r="B216" s="7">
        <f t="shared" si="6"/>
        <v>40030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06190070</v>
      </c>
      <c r="B217" s="7">
        <f t="shared" si="6"/>
        <v>40030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06190070</v>
      </c>
      <c r="B218" s="7">
        <f t="shared" si="6"/>
        <v>40030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06190070</v>
      </c>
      <c r="B219" s="7">
        <f t="shared" si="6"/>
        <v>40030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06190070</v>
      </c>
      <c r="B220" s="7">
        <f t="shared" si="6"/>
        <v>40030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06190070</v>
      </c>
      <c r="B221" s="7">
        <f t="shared" si="6"/>
        <v>40030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06190070</v>
      </c>
      <c r="B222" s="7">
        <f t="shared" si="6"/>
        <v>40030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06190070</v>
      </c>
      <c r="B223" s="7">
        <f t="shared" si="6"/>
        <v>40030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06190070</v>
      </c>
      <c r="B224" s="7">
        <f t="shared" si="6"/>
        <v>40030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06190070</v>
      </c>
      <c r="B225" s="7">
        <f t="shared" si="6"/>
        <v>40030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06190070</v>
      </c>
      <c r="B226" s="7">
        <f t="shared" si="6"/>
        <v>40030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06190070</v>
      </c>
      <c r="B227" s="7">
        <f t="shared" si="6"/>
        <v>40030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06190070</v>
      </c>
      <c r="B228" s="7">
        <f t="shared" si="6"/>
        <v>40030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06190070</v>
      </c>
      <c r="B229" s="7">
        <f t="shared" si="6"/>
        <v>40030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06190070</v>
      </c>
      <c r="B230" s="7">
        <f t="shared" si="6"/>
        <v>40030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06190070</v>
      </c>
      <c r="B231" s="7">
        <f t="shared" si="6"/>
        <v>40030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06190070</v>
      </c>
      <c r="B232" s="7">
        <f t="shared" si="6"/>
        <v>40030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06190070</v>
      </c>
      <c r="B233" s="7">
        <f t="shared" si="6"/>
        <v>40030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06190070</v>
      </c>
      <c r="B234" s="7">
        <f t="shared" si="6"/>
        <v>40030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06190070</v>
      </c>
      <c r="B235" s="7">
        <f t="shared" si="7"/>
        <v>40030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06190070</v>
      </c>
      <c r="B236" s="7">
        <f t="shared" si="7"/>
        <v>40030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06190070</v>
      </c>
      <c r="B237" s="7">
        <f t="shared" si="7"/>
        <v>40030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06190070</v>
      </c>
      <c r="B238" s="7">
        <f t="shared" si="7"/>
        <v>40030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06190070</v>
      </c>
      <c r="B239" s="7">
        <f t="shared" si="7"/>
        <v>40030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06190070</v>
      </c>
      <c r="B240" s="7">
        <f t="shared" si="7"/>
        <v>40030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06190070</v>
      </c>
      <c r="B241" s="7">
        <f t="shared" si="7"/>
        <v>40030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06190070</v>
      </c>
      <c r="B242" s="7">
        <f t="shared" si="7"/>
        <v>40030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06190070</v>
      </c>
      <c r="B243" s="7">
        <f t="shared" si="7"/>
        <v>40030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06190070</v>
      </c>
      <c r="B244" s="7">
        <f t="shared" si="7"/>
        <v>40030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06190070</v>
      </c>
      <c r="B245" s="7">
        <f t="shared" si="7"/>
        <v>40030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06190070</v>
      </c>
      <c r="B246" s="7">
        <f t="shared" si="7"/>
        <v>40030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06190070</v>
      </c>
      <c r="B247" s="7">
        <f t="shared" si="7"/>
        <v>40030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06190070</v>
      </c>
      <c r="B248" s="7">
        <f t="shared" si="7"/>
        <v>40030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06190070</v>
      </c>
      <c r="B249" s="7">
        <f t="shared" si="7"/>
        <v>40030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A1:B1"/>
    <mergeCell ref="A2:C2"/>
    <mergeCell ref="A25:C25"/>
    <mergeCell ref="F14:F19"/>
    <mergeCell ref="H7:I11"/>
    <mergeCell ref="L41:M41"/>
    <mergeCell ref="E92:H92"/>
    <mergeCell ref="I92:T92"/>
    <mergeCell ref="A85:B85"/>
    <mergeCell ref="A56:E56"/>
    <mergeCell ref="F4:F13"/>
    <mergeCell ref="G32:J32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3" right="0.15748031496063" top="0.708661417322835" bottom="0.984251968503937" header="0.511811023622047" footer="0.511811023622047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2010-06-04T07:51:17Z</cp:lastPrinted>
  <dcterms:created xsi:type="dcterms:W3CDTF">2010-05-10T12:38:04Z</dcterms:created>
  <dcterms:modified xsi:type="dcterms:W3CDTF">2014-08-01T09:27:56Z</dcterms:modified>
  <cp:category/>
  <cp:version/>
  <cp:contentType/>
  <cp:contentStatus/>
</cp:coreProperties>
</file>