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feuille irstea cep 2016 LF\"/>
    </mc:Choice>
  </mc:AlternateContent>
  <bookViews>
    <workbookView xWindow="0" yWindow="0" windowWidth="19200" windowHeight="11595"/>
  </bookViews>
  <sheets>
    <sheet name="fiche envoi CEMAGREFV4.2 (2)" sheetId="1" r:id="rId1"/>
  </sheets>
  <definedNames>
    <definedName name="_xlnm._FilterDatabase" localSheetId="0" hidden="1">'fiche envoi CEMAGREFV4.2 (2)'!$L$41:$L$41</definedName>
    <definedName name="_xlnm.Print_Area" localSheetId="0">'fiche envoi CEMAGREFV4.2 (2)'!$A$1:$T$99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B39" i="1"/>
  <c r="G55" i="1"/>
  <c r="A72" i="1"/>
  <c r="B72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<sst xmlns="http://schemas.openxmlformats.org/spreadsheetml/2006/main" count="465" uniqueCount="288">
  <si>
    <t>Dugesiidae</t>
  </si>
  <si>
    <t>OLIGOCHAETA</t>
  </si>
  <si>
    <t>Piscicolidae</t>
  </si>
  <si>
    <t>Valvata</t>
  </si>
  <si>
    <t>Planorbidae</t>
  </si>
  <si>
    <t>Physa</t>
  </si>
  <si>
    <t>Theodoxus</t>
  </si>
  <si>
    <t>Radix</t>
  </si>
  <si>
    <t>Potamopyrgus</t>
  </si>
  <si>
    <t>Bithynia</t>
  </si>
  <si>
    <t>Ancylus</t>
  </si>
  <si>
    <t>Pisidium</t>
  </si>
  <si>
    <t>Corbicula</t>
  </si>
  <si>
    <t>présence</t>
  </si>
  <si>
    <t>HYDRACARIENS = Hydracarina</t>
  </si>
  <si>
    <t>Dikerogammarus</t>
  </si>
  <si>
    <t>Gammaridae</t>
  </si>
  <si>
    <t>Platycnemis</t>
  </si>
  <si>
    <t>Onychogomphus</t>
  </si>
  <si>
    <t>Gomphus</t>
  </si>
  <si>
    <t>Coenagrionidae</t>
  </si>
  <si>
    <t>ODONATA</t>
  </si>
  <si>
    <t>Stratiomyidae</t>
  </si>
  <si>
    <t>Limoniidae</t>
  </si>
  <si>
    <t>Dixidae</t>
  </si>
  <si>
    <t>Chironomidae</t>
  </si>
  <si>
    <t>Ceratopogonidae</t>
  </si>
  <si>
    <t>Athericidae</t>
  </si>
  <si>
    <t>Peltodytes</t>
  </si>
  <si>
    <t>Haliplus</t>
  </si>
  <si>
    <t>Oulimnius</t>
  </si>
  <si>
    <t>Limnius</t>
  </si>
  <si>
    <t>Esolus</t>
  </si>
  <si>
    <t>sF. Hydroporinae</t>
  </si>
  <si>
    <t>sF. Colymbetinae</t>
  </si>
  <si>
    <t>Dryops</t>
  </si>
  <si>
    <t>sF. Corixinae</t>
  </si>
  <si>
    <t>Micronecta</t>
  </si>
  <si>
    <t>Aphelocheirus</t>
  </si>
  <si>
    <t>Caenis</t>
  </si>
  <si>
    <t>Cloeon</t>
  </si>
  <si>
    <t>Baetidae</t>
  </si>
  <si>
    <t>Lype</t>
  </si>
  <si>
    <t>Triaenodes</t>
  </si>
  <si>
    <t>Mystacides</t>
  </si>
  <si>
    <t>Leptoceridae</t>
  </si>
  <si>
    <t>Orthotrichia</t>
  </si>
  <si>
    <t>Hydroptila</t>
  </si>
  <si>
    <t>Hydroptilidae</t>
  </si>
  <si>
    <t>Leuctra</t>
  </si>
  <si>
    <t>MICROPRELEVEMENT P12</t>
  </si>
  <si>
    <t>MICROPRELEVEMENT P11</t>
  </si>
  <si>
    <t>MICROPRELEVEMENT P10</t>
  </si>
  <si>
    <t>MICROPRELEVEMENT P9</t>
  </si>
  <si>
    <t>MICROPRELEVEMENT P8</t>
  </si>
  <si>
    <t>MICROPRELEVEMENT P7</t>
  </si>
  <si>
    <t>MICROPRELEVEMENT P6</t>
  </si>
  <si>
    <t>MICROPRELEVEMENT P5</t>
  </si>
  <si>
    <t>MICROPRELEVEMENT P4</t>
  </si>
  <si>
    <t>MICROPRELEVEMENT P3</t>
  </si>
  <si>
    <t>MICROPRELEVEMENT P2</t>
  </si>
  <si>
    <t>MICROPRELEVEMENT P1</t>
  </si>
  <si>
    <t>PHASE C'</t>
  </si>
  <si>
    <t>PHASE C</t>
  </si>
  <si>
    <t>PHASE B</t>
  </si>
  <si>
    <t>PHASE A</t>
  </si>
  <si>
    <t>CODE SANDRE</t>
  </si>
  <si>
    <t>TAXON SANDRE</t>
  </si>
  <si>
    <t>DATE</t>
  </si>
  <si>
    <t>CODE STATION</t>
  </si>
  <si>
    <t>Dénombrement par microprélèvement si tri en 12 listes (Facultatif)</t>
  </si>
  <si>
    <t>Dénombrement obligatoire par phase</t>
  </si>
  <si>
    <t>obligatoire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</si>
  <si>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</si>
  <si>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</si>
  <si>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</si>
  <si>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</si>
  <si>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</si>
  <si>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</t>
  </si>
  <si>
    <t>Quantification de l'échantillon</t>
  </si>
  <si>
    <t>PhC'</t>
  </si>
  <si>
    <t>Surber</t>
  </si>
  <si>
    <t>N3</t>
  </si>
  <si>
    <t>S28</t>
  </si>
  <si>
    <t>P12</t>
  </si>
  <si>
    <t>S2</t>
  </si>
  <si>
    <t>P11</t>
  </si>
  <si>
    <t>PhC</t>
  </si>
  <si>
    <t>Drague</t>
  </si>
  <si>
    <t>N1</t>
  </si>
  <si>
    <t>S29</t>
  </si>
  <si>
    <t>P10</t>
  </si>
  <si>
    <t>S25</t>
  </si>
  <si>
    <t>P9</t>
  </si>
  <si>
    <t>PhB</t>
  </si>
  <si>
    <t>N5</t>
  </si>
  <si>
    <t>P8</t>
  </si>
  <si>
    <t>P7</t>
  </si>
  <si>
    <t>P6</t>
  </si>
  <si>
    <t>P5</t>
  </si>
  <si>
    <t>PhA</t>
  </si>
  <si>
    <t>S30</t>
  </si>
  <si>
    <t>P4</t>
  </si>
  <si>
    <t>P3</t>
  </si>
  <si>
    <t>S24</t>
  </si>
  <si>
    <t>P2</t>
  </si>
  <si>
    <t>P1</t>
  </si>
  <si>
    <t>ABONDANCE VEGETATION</t>
  </si>
  <si>
    <t>NATURE VEGETATION</t>
  </si>
  <si>
    <t>STABILITE</t>
  </si>
  <si>
    <t>COLMATAGE</t>
  </si>
  <si>
    <t>CLASSE HAUTEUR D'EAU</t>
  </si>
  <si>
    <t>TECHNIQUE  PRELEVEMENT</t>
  </si>
  <si>
    <t>CLASSE VITESSE</t>
  </si>
  <si>
    <t>SUBSTRAT</t>
  </si>
  <si>
    <t>MICROPRELEVEMENT</t>
  </si>
  <si>
    <t>Pour chaque microprélèvement, abondance du recouvrement par la végétation de 0 à 5 (0 = nul … 5 = très important)</t>
  </si>
  <si>
    <t>&gt; 16 m </t>
  </si>
  <si>
    <t>M10</t>
  </si>
  <si>
    <t>Rapide</t>
  </si>
  <si>
    <t>N6</t>
  </si>
  <si>
    <t>v≥75</t>
  </si>
  <si>
    <t>Pour chaque microprélèvement, nature de la végétation de recouvrement (selon protocole IBGN)</t>
  </si>
  <si>
    <t>&gt; 8-16 m</t>
  </si>
  <si>
    <t>M9</t>
  </si>
  <si>
    <t>Moyenne</t>
  </si>
  <si>
    <t>75&gt;v≥25</t>
  </si>
  <si>
    <t>Pour chaque microprélèvement, stabilité du substrat (Instable ou Stable)</t>
  </si>
  <si>
    <t>&gt; 4-8 m</t>
  </si>
  <si>
    <t>M8</t>
  </si>
  <si>
    <t>Lente</t>
  </si>
  <si>
    <t>25&gt;v≥5</t>
  </si>
  <si>
    <t>Pour chaque microprélèvement, de 0 à 5 (0 = nul … 5 = très important)</t>
  </si>
  <si>
    <t>&gt; 2-4 m</t>
  </si>
  <si>
    <t>M7</t>
  </si>
  <si>
    <t>Nulle</t>
  </si>
  <si>
    <t>v&lt;5</t>
  </si>
  <si>
    <t>Pour chaque microprélèvement, en cm</t>
  </si>
  <si>
    <t>HAUTEUR D'EAU</t>
  </si>
  <si>
    <t>&gt; 1-2 m</t>
  </si>
  <si>
    <t>M4</t>
  </si>
  <si>
    <t>VITESSE</t>
  </si>
  <si>
    <t>SANDRE</t>
  </si>
  <si>
    <t>CLASSE VITESSE (cm/s)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</si>
  <si>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</si>
  <si>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&lt;= 1 m</t>
  </si>
  <si>
    <t>M6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</si>
  <si>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</si>
  <si>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 xml:space="preserve">HAUTEUR D’EAU </t>
  </si>
  <si>
    <t>CLASSE DE HAUTEUR D’EAU</t>
  </si>
  <si>
    <t>Pour chaque microprélèvement, surber, drague ou substrat artificiel</t>
  </si>
  <si>
    <t>Informations sur l'échantillon (à donner pour chacun des 12 microprélèvements)</t>
  </si>
  <si>
    <t>% de recouvrement de chaque zone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</si>
  <si>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</si>
  <si>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RECOUVREMENT</t>
  </si>
  <si>
    <t>S31</t>
  </si>
  <si>
    <t>M- Non déterminé</t>
  </si>
  <si>
    <t>+</t>
  </si>
  <si>
    <t>L - Dalles, argiles</t>
  </si>
  <si>
    <t>S18</t>
  </si>
  <si>
    <t>K - Algues</t>
  </si>
  <si>
    <t>X</t>
  </si>
  <si>
    <t>J - Sables, limons</t>
  </si>
  <si>
    <t>S11</t>
  </si>
  <si>
    <t>I - Vases</t>
  </si>
  <si>
    <t>S10</t>
  </si>
  <si>
    <t>H - Hélophytes</t>
  </si>
  <si>
    <t>S9</t>
  </si>
  <si>
    <t>G - Granulats</t>
  </si>
  <si>
    <t>oui</t>
  </si>
  <si>
    <t>ZONE INTERMEDIAIRE</t>
  </si>
  <si>
    <t>F - Blocs</t>
  </si>
  <si>
    <t>ZONE PROFONDE</t>
  </si>
  <si>
    <t>E - Pierres, galets</t>
  </si>
  <si>
    <t>ZONE DE BERGE</t>
  </si>
  <si>
    <t>D - Branchage, racines</t>
  </si>
  <si>
    <t>PRESENCE DES DIFFERENTES ZONES</t>
  </si>
  <si>
    <t>S3</t>
  </si>
  <si>
    <t>C - Litières</t>
  </si>
  <si>
    <t>++</t>
  </si>
  <si>
    <t>B - Hydrophytes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</si>
  <si>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</si>
  <si>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S1</t>
  </si>
  <si>
    <t xml:space="preserve">A - Bryophytes  </t>
  </si>
  <si>
    <t>ARGENS A ROQUEBRUNE SUR ARGENS 2</t>
  </si>
  <si>
    <t>RECOUVREMENT ZONE INTERMEDIAIRE</t>
  </si>
  <si>
    <t>RECOUVREMENT ZONE PROFONDE</t>
  </si>
  <si>
    <t>RECOUVREMENT ZONE DE BERGE</t>
  </si>
  <si>
    <t>LARGEUR MOYENNE</t>
  </si>
  <si>
    <t>SITE</t>
  </si>
  <si>
    <t>COURS D'EAU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</si>
  <si>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</si>
  <si>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</si>
  <si>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REMARQUES</t>
  </si>
  <si>
    <t>Surfaces de recouvrement des différentes zones présentes sur l'ensemble de la station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</si>
  <si>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</si>
  <si>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</si>
  <si>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Nom du Site de prélèvement invertébrés</t>
  </si>
  <si>
    <t>Nom de la rivière</t>
  </si>
  <si>
    <t>Guadeloupe</t>
  </si>
  <si>
    <t>Ce code a été fourni lors de l'établissement de la liste des stations du réseau de Référence</t>
  </si>
  <si>
    <t>Martinique</t>
  </si>
  <si>
    <t>Reunion</t>
  </si>
  <si>
    <t>Guyanne</t>
  </si>
  <si>
    <t>Informations sur le site à chaque échantillonnage</t>
  </si>
  <si>
    <t>Rhone Alpes</t>
  </si>
  <si>
    <t>Provence Alpes Cote d'Azur</t>
  </si>
  <si>
    <t>ROQUEBRUNE SUR ARGENS</t>
  </si>
  <si>
    <t>ARGENS</t>
  </si>
  <si>
    <t>AERM&amp;C</t>
  </si>
  <si>
    <t>Poitou Charentes</t>
  </si>
  <si>
    <t>LONGUEUR</t>
  </si>
  <si>
    <t>LARGEUR PLEIN BORD</t>
  </si>
  <si>
    <t>LATITUDE Y AVAL</t>
  </si>
  <si>
    <t>LONGITUDE X AVAL</t>
  </si>
  <si>
    <t>LATITUDE Y AMONT</t>
  </si>
  <si>
    <t>LONGITUDE X AMONT</t>
  </si>
  <si>
    <t>RESEAU</t>
  </si>
  <si>
    <t>ALTITUDE</t>
  </si>
  <si>
    <t>LATITUDE Y</t>
  </si>
  <si>
    <t>LONGITUDE X</t>
  </si>
  <si>
    <t>CODE INSEE</t>
  </si>
  <si>
    <t>COMMUNE</t>
  </si>
  <si>
    <t>STATION</t>
  </si>
  <si>
    <t>DIREN</t>
  </si>
  <si>
    <t>Picardie</t>
  </si>
  <si>
    <t>Pays de la Loire</t>
  </si>
  <si>
    <t>Nord Pas de Calais</t>
  </si>
  <si>
    <t>Longueur totale du site, en mètres</t>
  </si>
  <si>
    <t>Midi Pyrenees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</si>
  <si>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</si>
  <si>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Lorraine</t>
  </si>
  <si>
    <t>Coordonnées en Y de la limite aval du site de prélèvement (en mètres et en Lambert 93 (bleu) ou Lambert II étendu (vert))</t>
  </si>
  <si>
    <t>LATITUDE AVAL</t>
  </si>
  <si>
    <t>Limousin</t>
  </si>
  <si>
    <t>Coordonnées en X de la limite aval du site de prélèvement (en mètres et en Lambert 93 (bleu) ou Lambert II étendu (vert))</t>
  </si>
  <si>
    <t>LONGITUDE AVAL</t>
  </si>
  <si>
    <t>Languedoc Roussillon</t>
  </si>
  <si>
    <t>Coordonnées en Y de la limite amont du site de prélèvement (en mètres et en Lambert 93 (bleu) ou Lambert II étendu (vert))</t>
  </si>
  <si>
    <t>LATITUDE AMONT</t>
  </si>
  <si>
    <t>Ile de France</t>
  </si>
  <si>
    <t>Informations liées au site de prélèvement invertébrés</t>
  </si>
  <si>
    <t>Coordonnées en X de la limite amont du site de prélèvement (en mètres et en Lambert 93 (bleu) ou Lambert II étendu (vert))</t>
  </si>
  <si>
    <t>LONGITUDE AMONT</t>
  </si>
  <si>
    <t>Haute Normandie</t>
  </si>
  <si>
    <t>Réseau d'appartenance de la station</t>
  </si>
  <si>
    <t>Franche Comte</t>
  </si>
  <si>
    <t>De la station, en mètres</t>
  </si>
  <si>
    <t>Corse</t>
  </si>
  <si>
    <t>Coordonnées en Y de la station chimie, en mètres et en Lambert 93 (bleu) ou Lambert II étendu (vert)</t>
  </si>
  <si>
    <t xml:space="preserve">LATITUDE </t>
  </si>
  <si>
    <t>Champagne Ardennes</t>
  </si>
  <si>
    <t>Coordonnées en X de la station chimie, en mètres et en Lambert 93 (bleu) ou Lambert II étendu (vert)</t>
  </si>
  <si>
    <t>LONGITUDE</t>
  </si>
  <si>
    <t>Centre</t>
  </si>
  <si>
    <t>De la commune selon le format 00000</t>
  </si>
  <si>
    <t>Reseau Complementaire de Departement</t>
  </si>
  <si>
    <t>Bretagne</t>
  </si>
  <si>
    <t>Nom de la commune</t>
  </si>
  <si>
    <t>Reseau Complementaire de Bassin</t>
  </si>
  <si>
    <t>Bourgogne</t>
  </si>
  <si>
    <t>Les informations sont à saisir dans les cellules vertes</t>
  </si>
  <si>
    <t>Nom de la station</t>
  </si>
  <si>
    <t>Reseau de Controle Operationnel</t>
  </si>
  <si>
    <t>Basse Normandie</t>
  </si>
  <si>
    <t>troubleau</t>
  </si>
  <si>
    <t>Reseau de Surveillance</t>
  </si>
  <si>
    <t>Auvergne</t>
  </si>
  <si>
    <t>Au format RNB si possible et précédé du code Bassin</t>
  </si>
  <si>
    <t>Substrat atificiel</t>
  </si>
  <si>
    <t>Reseau de Reference</t>
  </si>
  <si>
    <t>Aquitaine</t>
  </si>
  <si>
    <t>Informations liées à la station de rapportage (site chimie)</t>
  </si>
  <si>
    <t>DIREN en charge de l'échantillonnage</t>
  </si>
  <si>
    <t>Instable</t>
  </si>
  <si>
    <t>Reseau National de Bassin</t>
  </si>
  <si>
    <t>Alsace</t>
  </si>
  <si>
    <t>Stable</t>
  </si>
  <si>
    <t>sans objet</t>
  </si>
  <si>
    <t>Phase</t>
  </si>
  <si>
    <t>Hauteur d'eau</t>
  </si>
  <si>
    <t xml:space="preserve">Technique </t>
  </si>
  <si>
    <t>Vitesse</t>
  </si>
  <si>
    <t>Subtrat</t>
  </si>
  <si>
    <t>Classes qualitatives</t>
  </si>
  <si>
    <t>Classes quantitatives</t>
  </si>
  <si>
    <t>Reseau</t>
  </si>
  <si>
    <t>Informations sur la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</si>
</sst>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"/>
    <numFmt numFmtId="166" formatCode="0.0%"/>
    <numFmt numFmtId="167" formatCode="0.000"/>
  </numFmts>
  <fonts count="37">
    <font>
      <sz val="10"/>
      <name val="Arial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9"/>
      <name val="Geneva"/>
    </font>
    <font>
      <sz val="10"/>
      <color indexed="23"/>
      <name val="Arial"/>
      <family val="2"/>
    </font>
    <font>
      <sz val="9"/>
      <color indexed="23"/>
      <name val="Arial"/>
      <family val="2"/>
    </font>
    <font>
      <sz val="9"/>
      <color indexed="9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Verdana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b/>
      <sz val="14"/>
      <color indexed="10"/>
      <name val="Arial"/>
      <family val="2"/>
    </font>
    <font>
      <sz val="14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170">
    <xf numFmtId="0" fontId="0" fillId="0" borderId="0" xfId="0"/>
    <xf numFmtId="0" fontId="0" fillId="0" borderId="0" xfId="0" applyFont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/>
    <xf numFmtId="0" fontId="0" fillId="0" borderId="0" xfId="0" applyFont="1" applyAlignment="1" applyProtection="1"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Protection="1"/>
    <xf numFmtId="0" fontId="2" fillId="0" borderId="0" xfId="0" applyFont="1" applyProtection="1"/>
    <xf numFmtId="14" fontId="3" fillId="3" borderId="1" xfId="0" applyNumberFormat="1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4" borderId="5" xfId="0" applyFont="1" applyFill="1" applyBorder="1" applyAlignment="1" applyProtection="1">
      <alignment vertical="center"/>
    </xf>
    <xf numFmtId="0" fontId="11" fillId="4" borderId="6" xfId="0" applyFont="1" applyFill="1" applyBorder="1" applyAlignment="1" applyProtection="1">
      <alignment vertical="center"/>
    </xf>
    <xf numFmtId="0" fontId="10" fillId="4" borderId="6" xfId="0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horizontal="left" vertical="center"/>
    </xf>
    <xf numFmtId="0" fontId="10" fillId="4" borderId="8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horizontal="left" vertical="center"/>
    </xf>
    <xf numFmtId="0" fontId="10" fillId="4" borderId="10" xfId="0" applyFont="1" applyFill="1" applyBorder="1" applyAlignment="1" applyProtection="1">
      <alignment vertical="center"/>
    </xf>
    <xf numFmtId="0" fontId="11" fillId="4" borderId="11" xfId="0" applyFont="1" applyFill="1" applyBorder="1" applyAlignment="1" applyProtection="1">
      <alignment vertical="center"/>
    </xf>
    <xf numFmtId="0" fontId="10" fillId="4" borderId="11" xfId="0" applyFont="1" applyFill="1" applyBorder="1" applyAlignment="1" applyProtection="1">
      <alignment vertical="center"/>
    </xf>
    <xf numFmtId="0" fontId="12" fillId="4" borderId="1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165" fontId="1" fillId="2" borderId="1" xfId="0" applyNumberFormat="1" applyFont="1" applyFill="1" applyBorder="1" applyAlignment="1" applyProtection="1">
      <alignment vertical="center"/>
      <protection locked="0"/>
    </xf>
    <xf numFmtId="49" fontId="1" fillId="2" borderId="15" xfId="0" applyNumberFormat="1" applyFont="1" applyFill="1" applyBorder="1" applyAlignment="1" applyProtection="1">
      <alignment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9" fillId="4" borderId="5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18" fillId="6" borderId="5" xfId="0" applyFont="1" applyFill="1" applyBorder="1" applyAlignment="1" applyProtection="1">
      <alignment horizontal="center" wrapText="1"/>
    </xf>
    <xf numFmtId="0" fontId="19" fillId="6" borderId="5" xfId="0" applyFont="1" applyFill="1" applyBorder="1" applyAlignment="1" applyProtection="1">
      <alignment horizontal="center" wrapText="1"/>
    </xf>
    <xf numFmtId="0" fontId="19" fillId="6" borderId="17" xfId="0" applyFont="1" applyFill="1" applyBorder="1" applyAlignment="1" applyProtection="1">
      <alignment horizont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8" fillId="6" borderId="8" xfId="0" applyFont="1" applyFill="1" applyBorder="1" applyAlignment="1" applyProtection="1">
      <alignment horizontal="center" wrapText="1"/>
    </xf>
    <xf numFmtId="0" fontId="19" fillId="6" borderId="8" xfId="0" applyFont="1" applyFill="1" applyBorder="1" applyAlignment="1" applyProtection="1">
      <alignment horizontal="center" wrapText="1"/>
    </xf>
    <xf numFmtId="0" fontId="19" fillId="6" borderId="18" xfId="0" applyFont="1" applyFill="1" applyBorder="1" applyAlignment="1" applyProtection="1">
      <alignment horizont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19" fillId="4" borderId="19" xfId="0" applyFont="1" applyFill="1" applyBorder="1" applyAlignment="1" applyProtection="1">
      <alignment horizontal="center" vertical="center" wrapText="1"/>
    </xf>
    <xf numFmtId="0" fontId="21" fillId="4" borderId="20" xfId="0" applyFont="1" applyFill="1" applyBorder="1" applyAlignment="1" applyProtection="1">
      <alignment horizontal="center" vertical="center"/>
    </xf>
    <xf numFmtId="0" fontId="19" fillId="6" borderId="19" xfId="0" applyFont="1" applyFill="1" applyBorder="1" applyAlignment="1" applyProtection="1">
      <alignment horizontal="center" wrapText="1"/>
    </xf>
    <xf numFmtId="0" fontId="18" fillId="0" borderId="0" xfId="0" applyFont="1" applyProtection="1"/>
    <xf numFmtId="0" fontId="18" fillId="0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1" fillId="6" borderId="21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0" fillId="0" borderId="0" xfId="0" applyProtection="1"/>
    <xf numFmtId="0" fontId="9" fillId="4" borderId="10" xfId="0" applyFont="1" applyFill="1" applyBorder="1" applyAlignment="1" applyProtection="1">
      <alignment vertical="center"/>
    </xf>
    <xf numFmtId="0" fontId="9" fillId="4" borderId="11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166" fontId="24" fillId="7" borderId="20" xfId="0" applyNumberFormat="1" applyFont="1" applyFill="1" applyBorder="1" applyAlignment="1" applyProtection="1">
      <alignment horizontal="center" vertical="center"/>
      <protection locked="0"/>
    </xf>
    <xf numFmtId="9" fontId="24" fillId="4" borderId="20" xfId="0" applyNumberFormat="1" applyFont="1" applyFill="1" applyBorder="1" applyAlignment="1" applyProtection="1">
      <alignment vertical="center"/>
    </xf>
    <xf numFmtId="0" fontId="24" fillId="4" borderId="20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left" vertical="center"/>
    </xf>
    <xf numFmtId="0" fontId="10" fillId="4" borderId="1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165" fontId="1" fillId="2" borderId="23" xfId="0" applyNumberFormat="1" applyFont="1" applyFill="1" applyBorder="1" applyAlignment="1" applyProtection="1">
      <alignment horizontal="center" vertical="center"/>
      <protection locked="0"/>
    </xf>
    <xf numFmtId="165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left" vertical="center" wrapText="1"/>
    </xf>
    <xf numFmtId="165" fontId="1" fillId="2" borderId="26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left" vertical="center" wrapText="1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</xf>
    <xf numFmtId="0" fontId="0" fillId="8" borderId="3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0" fontId="4" fillId="4" borderId="36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left" vertical="center"/>
    </xf>
    <xf numFmtId="0" fontId="10" fillId="4" borderId="39" xfId="0" applyFont="1" applyFill="1" applyBorder="1" applyAlignment="1" applyProtection="1">
      <alignment horizontal="left" vertical="center"/>
    </xf>
    <xf numFmtId="0" fontId="12" fillId="4" borderId="40" xfId="0" applyFont="1" applyFill="1" applyBorder="1" applyAlignment="1" applyProtection="1">
      <alignment horizontal="left" vertical="center"/>
    </xf>
    <xf numFmtId="9" fontId="16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3" fillId="4" borderId="6" xfId="0" applyFont="1" applyFill="1" applyBorder="1" applyAlignment="1" applyProtection="1">
      <alignment vertical="center"/>
    </xf>
    <xf numFmtId="0" fontId="26" fillId="0" borderId="41" xfId="0" applyFont="1" applyBorder="1" applyProtection="1"/>
    <xf numFmtId="0" fontId="26" fillId="0" borderId="42" xfId="0" applyFont="1" applyFill="1" applyBorder="1" applyAlignment="1" applyProtection="1">
      <alignment vertical="center"/>
    </xf>
    <xf numFmtId="0" fontId="26" fillId="0" borderId="43" xfId="0" applyFont="1" applyFill="1" applyBorder="1" applyAlignment="1" applyProtection="1">
      <alignment vertical="center"/>
    </xf>
    <xf numFmtId="0" fontId="26" fillId="0" borderId="44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45" xfId="0" applyFont="1" applyFill="1" applyBorder="1" applyAlignment="1" applyProtection="1">
      <alignment vertical="center"/>
    </xf>
    <xf numFmtId="0" fontId="26" fillId="0" borderId="45" xfId="1" applyFont="1" applyFill="1" applyBorder="1" applyAlignment="1" applyProtection="1">
      <alignment horizontal="left"/>
    </xf>
    <xf numFmtId="0" fontId="7" fillId="9" borderId="1" xfId="0" applyFont="1" applyFill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vertical="center"/>
      <protection locked="0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center"/>
    </xf>
    <xf numFmtId="0" fontId="29" fillId="0" borderId="4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0" fillId="0" borderId="44" xfId="0" applyFont="1" applyFill="1" applyBorder="1" applyAlignment="1" applyProtection="1">
      <alignment vertical="center"/>
    </xf>
    <xf numFmtId="0" fontId="30" fillId="6" borderId="5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30" fillId="6" borderId="8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0" fontId="31" fillId="0" borderId="4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0" fillId="6" borderId="1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left"/>
    </xf>
    <xf numFmtId="0" fontId="0" fillId="6" borderId="11" xfId="0" applyFont="1" applyFill="1" applyBorder="1" applyAlignment="1" applyProtection="1">
      <alignment vertical="center"/>
    </xf>
    <xf numFmtId="0" fontId="20" fillId="0" borderId="4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46" xfId="1" applyFont="1" applyFill="1" applyBorder="1" applyAlignment="1" applyProtection="1">
      <alignment horizontal="center"/>
    </xf>
    <xf numFmtId="0" fontId="26" fillId="0" borderId="47" xfId="1" applyFont="1" applyFill="1" applyBorder="1" applyAlignment="1" applyProtection="1">
      <alignment horizontal="center"/>
    </xf>
    <xf numFmtId="0" fontId="26" fillId="0" borderId="48" xfId="1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30" fillId="0" borderId="19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11" xfId="0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32" fillId="0" borderId="6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167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40" zoomScale="70" zoomScaleNormal="70" workbookViewId="0">
      <selection activeCell="H72" sqref="H72:H83"/>
    </sheetView>
  </sheetViews>
  <sheetFormatPr baseColWidth="10" defaultRowHeight="12.75"/>
  <cols>
    <col min="1" max="1" width="25.28515625" style="2" customWidth="1"/>
    <col min="2" max="4" width="24.140625" style="2" customWidth="1"/>
    <col min="5" max="5" width="22.140625" style="2" customWidth="1"/>
    <col min="6" max="6" width="30.140625" style="3" customWidth="1"/>
    <col min="7" max="7" width="22.140625" style="3" customWidth="1"/>
    <col min="8" max="10" width="29.140625" style="2" customWidth="1"/>
    <col min="11" max="11" width="31.42578125" style="2" customWidth="1"/>
    <col min="12" max="17" width="29.140625" style="2" customWidth="1"/>
    <col min="18" max="18" width="28.5703125" style="2" bestFit="1" customWidth="1"/>
    <col min="19" max="19" width="35.5703125" style="2" bestFit="1" customWidth="1"/>
    <col min="20" max="20" width="28.85546875" style="2" bestFit="1" customWidth="1"/>
    <col min="21" max="21" width="17.7109375" style="2" bestFit="1" customWidth="1"/>
    <col min="22" max="22" width="7" style="1" bestFit="1" customWidth="1"/>
    <col min="23" max="23" width="7.28515625" style="1" bestFit="1" customWidth="1"/>
    <col min="24" max="24" width="13.85546875" style="1" bestFit="1" customWidth="1"/>
    <col min="25" max="25" width="12.42578125" style="1" bestFit="1" customWidth="1"/>
    <col min="26" max="26" width="6" style="1" bestFit="1" customWidth="1"/>
    <col min="27" max="43" width="12.140625" style="1" customWidth="1"/>
    <col min="44" max="16384" width="11.42578125" style="1"/>
  </cols>
  <sheetData>
    <row r="1" spans="1:26" s="19" customFormat="1" ht="16.5" thickBot="1">
      <c r="A1" s="149" t="s">
        <v>287</v>
      </c>
      <c r="B1" s="150"/>
      <c r="C1" s="35"/>
      <c r="D1" s="35"/>
      <c r="E1" s="35"/>
      <c r="F1" s="35"/>
      <c r="G1" s="35"/>
      <c r="R1" s="148" t="s">
        <v>224</v>
      </c>
      <c r="S1" s="147" t="s">
        <v>286</v>
      </c>
      <c r="T1" s="147" t="s">
        <v>285</v>
      </c>
      <c r="U1" s="147" t="s">
        <v>284</v>
      </c>
      <c r="V1" s="147" t="s">
        <v>283</v>
      </c>
      <c r="W1" s="147" t="s">
        <v>282</v>
      </c>
      <c r="X1" s="147" t="s">
        <v>281</v>
      </c>
      <c r="Y1" s="147" t="s">
        <v>280</v>
      </c>
      <c r="Z1" s="146" t="s">
        <v>279</v>
      </c>
    </row>
    <row r="2" spans="1:26" s="19" customFormat="1" ht="12">
      <c r="A2" s="151"/>
      <c r="B2" s="151"/>
      <c r="C2" s="151"/>
      <c r="D2" s="21"/>
      <c r="E2" s="21"/>
      <c r="R2" s="144" t="s">
        <v>278</v>
      </c>
      <c r="S2" s="57" t="s">
        <v>278</v>
      </c>
      <c r="T2" s="57">
        <v>0</v>
      </c>
      <c r="U2" s="57" t="s">
        <v>277</v>
      </c>
      <c r="V2" s="57" t="s">
        <v>182</v>
      </c>
      <c r="W2" s="57" t="s">
        <v>89</v>
      </c>
      <c r="X2" s="57" t="s">
        <v>81</v>
      </c>
      <c r="Y2" s="57" t="s">
        <v>146</v>
      </c>
      <c r="Z2" s="131" t="s">
        <v>100</v>
      </c>
    </row>
    <row r="3" spans="1:26" s="19" customFormat="1">
      <c r="A3" s="28" t="s">
        <v>78</v>
      </c>
      <c r="B3" s="51"/>
      <c r="C3" s="51"/>
      <c r="D3" s="51"/>
      <c r="E3" s="145"/>
      <c r="F3" s="145"/>
      <c r="G3" s="145"/>
      <c r="R3" s="144" t="s">
        <v>276</v>
      </c>
      <c r="S3" s="57" t="s">
        <v>275</v>
      </c>
      <c r="T3" s="57">
        <v>1</v>
      </c>
      <c r="U3" s="142" t="s">
        <v>274</v>
      </c>
      <c r="V3" s="57" t="s">
        <v>85</v>
      </c>
      <c r="W3" s="57" t="s">
        <v>82</v>
      </c>
      <c r="X3" s="57" t="s">
        <v>88</v>
      </c>
      <c r="Y3" s="57" t="s">
        <v>140</v>
      </c>
      <c r="Z3" s="131" t="s">
        <v>94</v>
      </c>
    </row>
    <row r="4" spans="1:26" s="19" customFormat="1" ht="12.75" customHeight="1">
      <c r="A4" s="33" t="s">
        <v>224</v>
      </c>
      <c r="B4" s="32" t="s">
        <v>273</v>
      </c>
      <c r="C4" s="68"/>
      <c r="D4" s="68"/>
      <c r="E4" s="143"/>
      <c r="F4" s="140"/>
      <c r="G4" s="152" t="s">
        <v>272</v>
      </c>
      <c r="R4" s="121" t="s">
        <v>271</v>
      </c>
      <c r="S4" s="142" t="s">
        <v>270</v>
      </c>
      <c r="T4" s="57">
        <v>2</v>
      </c>
      <c r="U4" s="57"/>
      <c r="V4" s="57" t="s">
        <v>177</v>
      </c>
      <c r="W4" s="57" t="s">
        <v>95</v>
      </c>
      <c r="X4" s="57" t="s">
        <v>269</v>
      </c>
      <c r="Y4" s="57" t="s">
        <v>134</v>
      </c>
      <c r="Z4" s="131" t="s">
        <v>87</v>
      </c>
    </row>
    <row r="5" spans="1:26" s="19" customFormat="1">
      <c r="A5" s="29" t="s">
        <v>69</v>
      </c>
      <c r="B5" s="28" t="s">
        <v>268</v>
      </c>
      <c r="C5" s="51"/>
      <c r="D5" s="51"/>
      <c r="E5" s="135"/>
      <c r="F5" s="134"/>
      <c r="G5" s="153"/>
      <c r="R5" s="121" t="s">
        <v>267</v>
      </c>
      <c r="S5" s="142" t="s">
        <v>266</v>
      </c>
      <c r="T5" s="57">
        <v>3</v>
      </c>
      <c r="U5" s="57"/>
      <c r="V5" s="57" t="s">
        <v>83</v>
      </c>
      <c r="W5" s="57" t="s">
        <v>120</v>
      </c>
      <c r="X5" s="57" t="s">
        <v>265</v>
      </c>
      <c r="Y5" s="57" t="s">
        <v>129</v>
      </c>
      <c r="Z5" s="131" t="s">
        <v>80</v>
      </c>
    </row>
    <row r="6" spans="1:26" s="19" customFormat="1">
      <c r="A6" s="29" t="s">
        <v>190</v>
      </c>
      <c r="B6" s="52" t="s">
        <v>198</v>
      </c>
      <c r="C6" s="51"/>
      <c r="D6" s="51"/>
      <c r="E6" s="135"/>
      <c r="F6" s="134"/>
      <c r="G6" s="153"/>
      <c r="R6" s="121" t="s">
        <v>264</v>
      </c>
      <c r="S6" s="142" t="s">
        <v>263</v>
      </c>
      <c r="T6" s="57">
        <v>4</v>
      </c>
      <c r="U6" s="57"/>
      <c r="V6" s="57" t="s">
        <v>104</v>
      </c>
      <c r="W6" s="57"/>
      <c r="X6" s="57"/>
      <c r="Y6" s="57" t="s">
        <v>124</v>
      </c>
      <c r="Z6" s="131"/>
    </row>
    <row r="7" spans="1:26" s="19" customFormat="1" ht="12.75" customHeight="1">
      <c r="A7" s="29" t="s">
        <v>223</v>
      </c>
      <c r="B7" s="52" t="s">
        <v>262</v>
      </c>
      <c r="C7" s="51"/>
      <c r="D7" s="51"/>
      <c r="E7" s="135"/>
      <c r="F7" s="134"/>
      <c r="G7" s="153"/>
      <c r="H7" s="155" t="s">
        <v>261</v>
      </c>
      <c r="I7" s="156"/>
      <c r="R7" s="121" t="s">
        <v>260</v>
      </c>
      <c r="S7" s="142" t="s">
        <v>259</v>
      </c>
      <c r="T7" s="57">
        <v>5</v>
      </c>
      <c r="U7" s="57"/>
      <c r="V7" s="57" t="s">
        <v>101</v>
      </c>
      <c r="W7" s="57"/>
      <c r="X7" s="57"/>
      <c r="Y7" s="57" t="s">
        <v>118</v>
      </c>
      <c r="Z7" s="131"/>
    </row>
    <row r="8" spans="1:26" s="19" customFormat="1" ht="12.75" customHeight="1">
      <c r="A8" s="29" t="s">
        <v>222</v>
      </c>
      <c r="B8" s="52" t="s">
        <v>258</v>
      </c>
      <c r="C8" s="51"/>
      <c r="D8" s="51"/>
      <c r="E8" s="135"/>
      <c r="F8" s="134"/>
      <c r="G8" s="153"/>
      <c r="H8" s="157"/>
      <c r="I8" s="158"/>
      <c r="R8" s="121" t="s">
        <v>257</v>
      </c>
      <c r="S8" s="142" t="s">
        <v>256</v>
      </c>
      <c r="T8" s="57"/>
      <c r="U8" s="57"/>
      <c r="V8" s="57" t="s">
        <v>167</v>
      </c>
      <c r="W8" s="57"/>
      <c r="X8" s="57"/>
      <c r="Y8" s="57"/>
      <c r="Z8" s="131"/>
    </row>
    <row r="9" spans="1:26" s="19" customFormat="1" ht="12.75" customHeight="1">
      <c r="A9" s="29" t="s">
        <v>221</v>
      </c>
      <c r="B9" s="52" t="s">
        <v>255</v>
      </c>
      <c r="C9" s="51"/>
      <c r="D9" s="51"/>
      <c r="E9" s="135"/>
      <c r="F9" s="134"/>
      <c r="G9" s="153"/>
      <c r="H9" s="157"/>
      <c r="I9" s="158"/>
      <c r="R9" s="121" t="s">
        <v>254</v>
      </c>
      <c r="S9" s="57"/>
      <c r="T9" s="57"/>
      <c r="U9" s="57"/>
      <c r="V9" s="57" t="s">
        <v>165</v>
      </c>
      <c r="W9" s="57"/>
      <c r="X9" s="57"/>
      <c r="Y9" s="57"/>
      <c r="Z9" s="131"/>
    </row>
    <row r="10" spans="1:26" s="19" customFormat="1" ht="12.75" customHeight="1">
      <c r="A10" s="29" t="s">
        <v>253</v>
      </c>
      <c r="B10" s="52" t="s">
        <v>252</v>
      </c>
      <c r="C10" s="51"/>
      <c r="D10" s="51"/>
      <c r="E10" s="135"/>
      <c r="F10" s="134"/>
      <c r="G10" s="153"/>
      <c r="H10" s="157"/>
      <c r="I10" s="158"/>
      <c r="R10" s="121" t="s">
        <v>251</v>
      </c>
      <c r="S10" s="57"/>
      <c r="T10" s="57"/>
      <c r="U10" s="57"/>
      <c r="V10" s="57" t="s">
        <v>163</v>
      </c>
      <c r="W10" s="57"/>
      <c r="X10" s="57"/>
      <c r="Y10" s="57"/>
      <c r="Z10" s="131"/>
    </row>
    <row r="11" spans="1:26" s="19" customFormat="1" ht="12.75" customHeight="1">
      <c r="A11" s="29" t="s">
        <v>250</v>
      </c>
      <c r="B11" s="52" t="s">
        <v>249</v>
      </c>
      <c r="C11" s="51"/>
      <c r="D11" s="51"/>
      <c r="E11" s="135"/>
      <c r="F11" s="134"/>
      <c r="G11" s="153"/>
      <c r="H11" s="159"/>
      <c r="I11" s="160"/>
      <c r="R11" s="121" t="s">
        <v>248</v>
      </c>
      <c r="S11" s="57"/>
      <c r="T11" s="57"/>
      <c r="U11" s="57"/>
      <c r="V11" s="57" t="s">
        <v>92</v>
      </c>
      <c r="W11" s="57"/>
      <c r="X11" s="57"/>
      <c r="Y11" s="57"/>
      <c r="Z11" s="131"/>
    </row>
    <row r="12" spans="1:26" s="19" customFormat="1">
      <c r="A12" s="29" t="s">
        <v>218</v>
      </c>
      <c r="B12" s="52" t="s">
        <v>247</v>
      </c>
      <c r="C12" s="51"/>
      <c r="D12" s="51"/>
      <c r="E12" s="135"/>
      <c r="F12" s="134"/>
      <c r="G12" s="153"/>
      <c r="H12" s="141"/>
      <c r="I12" s="141"/>
      <c r="R12" s="121" t="s">
        <v>246</v>
      </c>
      <c r="S12" s="57"/>
      <c r="T12" s="57"/>
      <c r="U12" s="57"/>
      <c r="V12" s="57" t="s">
        <v>159</v>
      </c>
      <c r="W12" s="57"/>
      <c r="X12" s="57"/>
      <c r="Y12" s="57"/>
      <c r="Z12" s="131"/>
    </row>
    <row r="13" spans="1:26" s="19" customFormat="1">
      <c r="A13" s="25" t="s">
        <v>217</v>
      </c>
      <c r="B13" s="24" t="s">
        <v>245</v>
      </c>
      <c r="C13" s="45"/>
      <c r="D13" s="45"/>
      <c r="E13" s="133"/>
      <c r="F13" s="132"/>
      <c r="G13" s="154"/>
      <c r="R13" s="121" t="s">
        <v>244</v>
      </c>
      <c r="S13" s="57"/>
      <c r="T13" s="57"/>
      <c r="U13" s="57"/>
      <c r="V13" s="57" t="s">
        <v>90</v>
      </c>
      <c r="W13" s="57"/>
      <c r="X13" s="57"/>
      <c r="Y13" s="57"/>
      <c r="Z13" s="131"/>
    </row>
    <row r="14" spans="1:26" s="19" customFormat="1" ht="12.75" customHeight="1">
      <c r="A14" s="29" t="s">
        <v>243</v>
      </c>
      <c r="B14" s="52" t="s">
        <v>242</v>
      </c>
      <c r="C14" s="51"/>
      <c r="D14" s="51"/>
      <c r="E14" s="135"/>
      <c r="F14" s="140"/>
      <c r="G14" s="152" t="s">
        <v>241</v>
      </c>
      <c r="R14" s="121" t="s">
        <v>240</v>
      </c>
      <c r="S14" s="57"/>
      <c r="T14" s="57"/>
      <c r="U14" s="57"/>
      <c r="V14" s="57" t="s">
        <v>155</v>
      </c>
      <c r="W14" s="57"/>
      <c r="X14" s="57"/>
      <c r="Y14" s="57"/>
      <c r="Z14" s="131"/>
    </row>
    <row r="15" spans="1:26" s="19" customFormat="1">
      <c r="A15" s="29" t="s">
        <v>239</v>
      </c>
      <c r="B15" s="52" t="s">
        <v>238</v>
      </c>
      <c r="C15" s="51"/>
      <c r="D15" s="51"/>
      <c r="E15" s="135"/>
      <c r="F15" s="134"/>
      <c r="G15" s="153"/>
      <c r="R15" s="121" t="s">
        <v>237</v>
      </c>
      <c r="S15" s="57"/>
      <c r="T15" s="57"/>
      <c r="U15" s="57"/>
      <c r="V15" s="57"/>
      <c r="W15" s="57"/>
      <c r="X15" s="57"/>
      <c r="Y15" s="57"/>
      <c r="Z15" s="131"/>
    </row>
    <row r="16" spans="1:26" s="19" customFormat="1" ht="12.75" customHeight="1">
      <c r="A16" s="29" t="s">
        <v>236</v>
      </c>
      <c r="B16" s="52" t="s">
        <v>235</v>
      </c>
      <c r="C16" s="51"/>
      <c r="D16" s="51"/>
      <c r="E16" s="135"/>
      <c r="F16" s="134"/>
      <c r="G16" s="153"/>
      <c r="R16" s="121" t="s">
        <v>234</v>
      </c>
      <c r="S16" s="139"/>
      <c r="T16" s="139"/>
      <c r="U16" s="139"/>
      <c r="V16" s="139"/>
      <c r="W16" s="139"/>
      <c r="X16" s="139"/>
      <c r="Y16" s="139"/>
      <c r="Z16" s="138"/>
    </row>
    <row r="17" spans="1:26" s="19" customFormat="1">
      <c r="A17" s="29" t="s">
        <v>233</v>
      </c>
      <c r="B17" s="52" t="s">
        <v>232</v>
      </c>
      <c r="C17" s="51"/>
      <c r="D17" s="51"/>
      <c r="E17" s="135"/>
      <c r="F17" s="134"/>
      <c r="G17" s="153"/>
      <c r="R17" s="121" t="s">
        <v>231</v>
      </c>
      <c r="S17" s="137"/>
      <c r="T17" s="137"/>
      <c r="U17" s="137"/>
      <c r="V17" s="137"/>
      <c r="W17" s="137"/>
      <c r="X17" s="137"/>
      <c r="Y17" s="137"/>
      <c r="Z17" s="136"/>
    </row>
    <row r="18" spans="1:26" s="19" customFormat="1">
      <c r="A18" s="29" t="s">
        <v>212</v>
      </c>
      <c r="B18" s="28" t="s">
        <v>230</v>
      </c>
      <c r="C18" s="51"/>
      <c r="D18" s="51"/>
      <c r="E18" s="135"/>
      <c r="F18" s="134"/>
      <c r="G18" s="153"/>
      <c r="R18" s="121" t="s">
        <v>229</v>
      </c>
      <c r="S18" s="57"/>
      <c r="T18" s="57"/>
      <c r="U18" s="57"/>
      <c r="V18" s="57"/>
      <c r="W18" s="57"/>
      <c r="X18" s="57"/>
      <c r="Y18" s="57"/>
      <c r="Z18" s="131"/>
    </row>
    <row r="19" spans="1:26" s="19" customFormat="1">
      <c r="A19" s="25" t="s">
        <v>211</v>
      </c>
      <c r="B19" s="24" t="s">
        <v>228</v>
      </c>
      <c r="C19" s="45"/>
      <c r="D19" s="45"/>
      <c r="E19" s="133"/>
      <c r="F19" s="132"/>
      <c r="G19" s="154"/>
      <c r="R19" s="121" t="s">
        <v>227</v>
      </c>
      <c r="S19" s="57"/>
      <c r="T19" s="57"/>
      <c r="U19" s="57"/>
      <c r="V19" s="57"/>
      <c r="W19" s="57"/>
      <c r="X19" s="57"/>
      <c r="Y19" s="57"/>
      <c r="Z19" s="131"/>
    </row>
    <row r="20" spans="1:26" s="19" customFormat="1">
      <c r="R20" s="121" t="s">
        <v>226</v>
      </c>
      <c r="S20" s="130"/>
      <c r="T20" s="130"/>
      <c r="U20" s="130"/>
      <c r="V20" s="130"/>
      <c r="W20" s="130"/>
      <c r="X20" s="130"/>
      <c r="Y20" s="130"/>
      <c r="Z20" s="129"/>
    </row>
    <row r="21" spans="1:26" s="19" customFormat="1">
      <c r="A21" s="17" t="s">
        <v>72</v>
      </c>
      <c r="B21" s="17" t="s">
        <v>72</v>
      </c>
      <c r="C21" s="17" t="s">
        <v>72</v>
      </c>
      <c r="D21" s="17" t="s">
        <v>72</v>
      </c>
      <c r="E21" s="17" t="s">
        <v>72</v>
      </c>
      <c r="F21" s="17" t="s">
        <v>72</v>
      </c>
      <c r="G21" s="17" t="s">
        <v>72</v>
      </c>
      <c r="H21" s="17" t="s">
        <v>72</v>
      </c>
      <c r="I21" s="17" t="s">
        <v>72</v>
      </c>
      <c r="J21" s="17" t="s">
        <v>72</v>
      </c>
      <c r="K21" s="107" t="s">
        <v>72</v>
      </c>
      <c r="L21" s="107" t="s">
        <v>72</v>
      </c>
      <c r="M21" s="107" t="s">
        <v>72</v>
      </c>
      <c r="N21" s="107" t="s">
        <v>72</v>
      </c>
      <c r="O21" s="107" t="s">
        <v>72</v>
      </c>
      <c r="P21" s="107" t="s">
        <v>72</v>
      </c>
      <c r="R21" s="121" t="s">
        <v>225</v>
      </c>
      <c r="S21" s="130"/>
      <c r="T21" s="130"/>
      <c r="U21" s="130"/>
      <c r="V21" s="130"/>
      <c r="W21" s="130"/>
      <c r="X21" s="130"/>
      <c r="Y21" s="130"/>
      <c r="Z21" s="129"/>
    </row>
    <row r="22" spans="1:26" s="128" customFormat="1">
      <c r="A22" s="14" t="s">
        <v>224</v>
      </c>
      <c r="B22" s="14" t="s">
        <v>69</v>
      </c>
      <c r="C22" s="14" t="s">
        <v>190</v>
      </c>
      <c r="D22" s="14" t="s">
        <v>223</v>
      </c>
      <c r="E22" s="14" t="s">
        <v>222</v>
      </c>
      <c r="F22" s="14" t="s">
        <v>221</v>
      </c>
      <c r="G22" s="14" t="s">
        <v>220</v>
      </c>
      <c r="H22" s="14" t="s">
        <v>219</v>
      </c>
      <c r="I22" s="14" t="s">
        <v>218</v>
      </c>
      <c r="J22" s="14" t="s">
        <v>217</v>
      </c>
      <c r="K22" s="14" t="s">
        <v>216</v>
      </c>
      <c r="L22" s="14" t="s">
        <v>215</v>
      </c>
      <c r="M22" s="14" t="s">
        <v>214</v>
      </c>
      <c r="N22" s="14" t="s">
        <v>213</v>
      </c>
      <c r="O22" s="14" t="s">
        <v>212</v>
      </c>
      <c r="P22" s="14" t="s">
        <v>211</v>
      </c>
      <c r="R22" s="121" t="s">
        <v>210</v>
      </c>
      <c r="S22" s="130"/>
      <c r="T22" s="130"/>
      <c r="U22" s="130"/>
      <c r="V22" s="130"/>
      <c r="W22" s="130"/>
      <c r="X22" s="130"/>
      <c r="Y22" s="130"/>
      <c r="Z22" s="129"/>
    </row>
    <row r="23" spans="1:26" s="125" customFormat="1" ht="14.25">
      <c r="A23" s="9" t="s">
        <v>209</v>
      </c>
      <c r="B23" s="8">
        <v>6206000</v>
      </c>
      <c r="C23" s="9" t="s">
        <v>208</v>
      </c>
      <c r="D23" s="9" t="s">
        <v>184</v>
      </c>
      <c r="E23" s="9" t="s">
        <v>207</v>
      </c>
      <c r="F23" s="8"/>
      <c r="G23" s="8"/>
      <c r="H23" s="8"/>
      <c r="I23" s="8"/>
      <c r="J23" s="9"/>
      <c r="K23" s="126"/>
      <c r="L23" s="126"/>
      <c r="M23" s="126"/>
      <c r="N23" s="126"/>
      <c r="O23" s="127">
        <v>26</v>
      </c>
      <c r="P23" s="126">
        <v>250</v>
      </c>
      <c r="R23" s="121" t="s">
        <v>206</v>
      </c>
      <c r="S23" s="119"/>
      <c r="T23" s="119"/>
      <c r="U23" s="119"/>
      <c r="V23" s="119"/>
      <c r="W23" s="119"/>
      <c r="X23" s="119"/>
      <c r="Y23" s="119"/>
      <c r="Z23" s="118"/>
    </row>
    <row r="24" spans="1:26" s="19" customFormat="1" ht="16.5" thickBot="1">
      <c r="A24" s="35"/>
      <c r="B24" s="35"/>
      <c r="C24" s="35"/>
      <c r="D24" s="35"/>
      <c r="E24" s="35"/>
      <c r="F24" s="73"/>
      <c r="G24" s="124">
        <v>987273</v>
      </c>
      <c r="H24" s="123">
        <v>6267998</v>
      </c>
      <c r="K24" s="122">
        <v>996419</v>
      </c>
      <c r="L24" s="122">
        <v>6268012</v>
      </c>
      <c r="M24" s="122">
        <v>996272</v>
      </c>
      <c r="N24" s="122">
        <v>6267907</v>
      </c>
      <c r="R24" s="121" t="s">
        <v>205</v>
      </c>
      <c r="S24" s="119"/>
      <c r="T24" s="119"/>
      <c r="U24" s="119"/>
      <c r="V24" s="119"/>
      <c r="W24" s="119"/>
      <c r="X24" s="119"/>
      <c r="Y24" s="119"/>
      <c r="Z24" s="118"/>
    </row>
    <row r="25" spans="1:26" s="19" customFormat="1" ht="16.5" thickBot="1">
      <c r="A25" s="149" t="s">
        <v>204</v>
      </c>
      <c r="B25" s="161"/>
      <c r="C25" s="150"/>
      <c r="D25" s="35"/>
      <c r="E25" s="35"/>
      <c r="F25" s="73"/>
      <c r="R25" s="120" t="s">
        <v>203</v>
      </c>
      <c r="S25" s="119"/>
      <c r="T25" s="119"/>
      <c r="U25" s="119"/>
      <c r="V25" s="119"/>
      <c r="W25" s="119"/>
      <c r="X25" s="119"/>
      <c r="Y25" s="119"/>
      <c r="Z25" s="118"/>
    </row>
    <row r="26" spans="1:26">
      <c r="K26" s="19"/>
      <c r="L26" s="19"/>
      <c r="R26" s="120" t="s">
        <v>202</v>
      </c>
      <c r="S26" s="119"/>
      <c r="T26" s="119"/>
      <c r="U26" s="119"/>
      <c r="V26" s="119"/>
      <c r="W26" s="119"/>
      <c r="X26" s="119"/>
      <c r="Y26" s="119"/>
      <c r="Z26" s="118"/>
    </row>
    <row r="27" spans="1:26">
      <c r="A27" s="28" t="s">
        <v>78</v>
      </c>
      <c r="B27" s="34"/>
      <c r="C27" s="34"/>
      <c r="D27" s="34"/>
      <c r="E27" s="21"/>
      <c r="F27" s="2"/>
      <c r="G27" s="2"/>
      <c r="K27" s="19"/>
      <c r="L27" s="19"/>
      <c r="M27" s="19"/>
      <c r="N27" s="19"/>
      <c r="O27" s="19"/>
      <c r="P27" s="19"/>
      <c r="R27" s="120" t="s">
        <v>201</v>
      </c>
      <c r="S27" s="119"/>
      <c r="T27" s="119"/>
      <c r="U27" s="119"/>
      <c r="V27" s="119"/>
      <c r="W27" s="119"/>
      <c r="X27" s="119"/>
      <c r="Y27" s="119"/>
      <c r="Z27" s="118"/>
    </row>
    <row r="28" spans="1:26" ht="13.5" thickBot="1">
      <c r="A28" s="33" t="s">
        <v>69</v>
      </c>
      <c r="B28" s="32" t="s">
        <v>200</v>
      </c>
      <c r="C28" s="68"/>
      <c r="D28" s="68"/>
      <c r="E28" s="67"/>
      <c r="H28" s="3"/>
      <c r="I28" s="3"/>
      <c r="R28" s="117" t="s">
        <v>199</v>
      </c>
      <c r="S28" s="116"/>
      <c r="T28" s="116"/>
      <c r="U28" s="116"/>
      <c r="V28" s="116"/>
      <c r="W28" s="116"/>
      <c r="X28" s="116"/>
      <c r="Y28" s="116"/>
      <c r="Z28" s="115"/>
    </row>
    <row r="29" spans="1:26" ht="13.5" customHeight="1">
      <c r="A29" s="29" t="s">
        <v>190</v>
      </c>
      <c r="B29" s="52" t="s">
        <v>198</v>
      </c>
      <c r="C29" s="51"/>
      <c r="D29" s="51"/>
      <c r="E29" s="50"/>
      <c r="H29" s="3"/>
      <c r="I29" s="3"/>
    </row>
    <row r="30" spans="1:26" ht="13.5" customHeight="1">
      <c r="A30" s="29" t="s">
        <v>189</v>
      </c>
      <c r="B30" s="52" t="s">
        <v>197</v>
      </c>
      <c r="C30" s="51"/>
      <c r="D30" s="51"/>
      <c r="E30" s="50"/>
      <c r="H30" s="3"/>
      <c r="J30" s="35"/>
      <c r="K30" s="35"/>
      <c r="L30" s="35"/>
      <c r="M30" s="35"/>
      <c r="N30" s="35"/>
      <c r="O30" s="35"/>
      <c r="P30" s="35"/>
    </row>
    <row r="31" spans="1:26" ht="13.5" customHeight="1" thickBot="1">
      <c r="A31" s="29" t="s">
        <v>68</v>
      </c>
      <c r="B31" s="52" t="s">
        <v>196</v>
      </c>
      <c r="C31" s="51"/>
      <c r="D31" s="51"/>
      <c r="E31" s="50"/>
      <c r="H31" s="3"/>
      <c r="I31" s="113"/>
      <c r="J31" s="112"/>
      <c r="K31" s="19"/>
      <c r="L31" s="19"/>
      <c r="M31" s="19"/>
      <c r="V31" s="2"/>
      <c r="W31" s="2"/>
      <c r="X31" s="2"/>
      <c r="Y31" s="2"/>
    </row>
    <row r="32" spans="1:26" ht="16.5" thickBot="1">
      <c r="A32" s="29" t="s">
        <v>188</v>
      </c>
      <c r="B32" s="28" t="s">
        <v>195</v>
      </c>
      <c r="C32" s="51"/>
      <c r="D32" s="51"/>
      <c r="E32" s="50"/>
      <c r="G32" s="149" t="s">
        <v>194</v>
      </c>
      <c r="H32" s="161"/>
      <c r="I32" s="161"/>
      <c r="J32" s="150"/>
      <c r="V32" s="2"/>
      <c r="W32" s="2"/>
      <c r="X32" s="2"/>
      <c r="Y32" s="2"/>
    </row>
    <row r="33" spans="1:21">
      <c r="A33" s="25" t="s">
        <v>193</v>
      </c>
      <c r="B33" s="114" t="s">
        <v>192</v>
      </c>
      <c r="C33" s="45"/>
      <c r="D33" s="45"/>
      <c r="E33" s="44"/>
      <c r="G33" s="113"/>
      <c r="H33" s="112"/>
      <c r="I33" s="19"/>
      <c r="J33" s="19"/>
      <c r="U33" s="1"/>
    </row>
    <row r="34" spans="1:21">
      <c r="F34" s="1"/>
      <c r="G34" s="1"/>
      <c r="H34" s="28" t="s">
        <v>78</v>
      </c>
      <c r="I34" s="34"/>
      <c r="J34" s="34"/>
      <c r="U34" s="1"/>
    </row>
    <row r="35" spans="1:21">
      <c r="F35" s="1"/>
      <c r="G35" s="1"/>
      <c r="H35" s="111" t="s">
        <v>154</v>
      </c>
      <c r="I35" s="110" t="s">
        <v>191</v>
      </c>
      <c r="J35" s="109"/>
      <c r="U35" s="1"/>
    </row>
    <row r="36" spans="1:21">
      <c r="F36" s="2"/>
      <c r="G36" s="2"/>
      <c r="S36" s="6"/>
      <c r="T36" s="6"/>
      <c r="U36" s="1"/>
    </row>
    <row r="37" spans="1:21" ht="13.5" thickBot="1">
      <c r="A37" s="108"/>
      <c r="B37" s="108"/>
      <c r="C37" s="108"/>
      <c r="D37" s="17" t="s">
        <v>72</v>
      </c>
      <c r="E37" s="107" t="s">
        <v>72</v>
      </c>
      <c r="F37" s="41"/>
      <c r="G37" s="2"/>
      <c r="H37" s="17" t="s">
        <v>72</v>
      </c>
      <c r="I37" s="17" t="s">
        <v>72</v>
      </c>
      <c r="J37" s="17" t="s">
        <v>72</v>
      </c>
      <c r="R37" s="6"/>
      <c r="S37" s="6"/>
      <c r="T37" s="1"/>
      <c r="U37" s="1"/>
    </row>
    <row r="38" spans="1:21" ht="25.5">
      <c r="A38" s="14" t="s">
        <v>69</v>
      </c>
      <c r="B38" s="14" t="s">
        <v>190</v>
      </c>
      <c r="C38" s="14" t="s">
        <v>189</v>
      </c>
      <c r="D38" s="14" t="s">
        <v>68</v>
      </c>
      <c r="E38" s="16" t="s">
        <v>188</v>
      </c>
      <c r="F38" s="106" t="s">
        <v>114</v>
      </c>
      <c r="G38" s="105" t="s">
        <v>142</v>
      </c>
      <c r="H38" s="104" t="s">
        <v>187</v>
      </c>
      <c r="I38" s="104" t="s">
        <v>186</v>
      </c>
      <c r="J38" s="103" t="s">
        <v>185</v>
      </c>
      <c r="R38" s="6"/>
      <c r="S38" s="6"/>
      <c r="T38" s="1"/>
      <c r="U38" s="1"/>
    </row>
    <row r="39" spans="1:21" ht="14.25">
      <c r="A39" s="13">
        <f>B23</f>
        <v>6206000</v>
      </c>
      <c r="B39" s="102" t="str">
        <f>C23</f>
        <v>ARGENS</v>
      </c>
      <c r="C39" s="9" t="s">
        <v>184</v>
      </c>
      <c r="D39" s="101">
        <v>42572</v>
      </c>
      <c r="E39" s="100">
        <v>23</v>
      </c>
      <c r="F39" s="93" t="s">
        <v>183</v>
      </c>
      <c r="G39" s="92" t="s">
        <v>182</v>
      </c>
      <c r="H39" s="91"/>
      <c r="I39" s="90"/>
      <c r="J39" s="89"/>
      <c r="R39" s="6"/>
      <c r="S39" s="6"/>
      <c r="T39" s="1"/>
      <c r="U39" s="1"/>
    </row>
    <row r="40" spans="1:21" ht="15" thickBot="1">
      <c r="A40" s="14" t="s">
        <v>181</v>
      </c>
      <c r="B40" s="81"/>
      <c r="C40" s="81"/>
      <c r="D40" s="82"/>
      <c r="E40" s="81"/>
      <c r="F40" s="93" t="s">
        <v>180</v>
      </c>
      <c r="G40" s="92" t="s">
        <v>85</v>
      </c>
      <c r="H40" s="91" t="s">
        <v>179</v>
      </c>
      <c r="I40" s="90" t="s">
        <v>161</v>
      </c>
      <c r="J40" s="90" t="s">
        <v>161</v>
      </c>
      <c r="L40" s="99"/>
      <c r="M40" s="17" t="s">
        <v>72</v>
      </c>
      <c r="R40" s="6"/>
      <c r="S40" s="6"/>
      <c r="T40" s="1"/>
      <c r="U40" s="1"/>
    </row>
    <row r="41" spans="1:21" ht="15" thickBot="1">
      <c r="A41" s="162"/>
      <c r="B41" s="163"/>
      <c r="C41" s="163"/>
      <c r="D41" s="163"/>
      <c r="E41" s="164"/>
      <c r="F41" s="93" t="s">
        <v>178</v>
      </c>
      <c r="G41" s="92" t="s">
        <v>177</v>
      </c>
      <c r="H41" s="91"/>
      <c r="I41" s="90"/>
      <c r="J41" s="89"/>
      <c r="L41" s="165" t="s">
        <v>176</v>
      </c>
      <c r="M41" s="166"/>
      <c r="R41" s="6"/>
      <c r="S41" s="6"/>
      <c r="T41" s="1"/>
      <c r="U41" s="1"/>
    </row>
    <row r="42" spans="1:21" ht="14.25">
      <c r="A42" s="81"/>
      <c r="B42" s="83"/>
      <c r="C42" s="83"/>
      <c r="D42" s="82"/>
      <c r="E42" s="81"/>
      <c r="F42" s="93" t="s">
        <v>175</v>
      </c>
      <c r="G42" s="92" t="s">
        <v>83</v>
      </c>
      <c r="H42" s="91" t="s">
        <v>157</v>
      </c>
      <c r="I42" s="90"/>
      <c r="J42" s="89" t="s">
        <v>161</v>
      </c>
      <c r="L42" s="97" t="s">
        <v>174</v>
      </c>
      <c r="M42" s="98" t="s">
        <v>169</v>
      </c>
      <c r="R42" s="6"/>
      <c r="S42" s="6"/>
      <c r="T42" s="1"/>
      <c r="U42" s="1"/>
    </row>
    <row r="43" spans="1:21" ht="14.25">
      <c r="A43" s="81"/>
      <c r="B43" s="83"/>
      <c r="C43" s="83"/>
      <c r="D43" s="82"/>
      <c r="E43" s="81"/>
      <c r="F43" s="93" t="s">
        <v>173</v>
      </c>
      <c r="G43" s="92" t="s">
        <v>104</v>
      </c>
      <c r="H43" s="91" t="s">
        <v>157</v>
      </c>
      <c r="I43" s="90" t="s">
        <v>161</v>
      </c>
      <c r="J43" s="90"/>
      <c r="L43" s="97" t="s">
        <v>172</v>
      </c>
      <c r="M43" s="96" t="s">
        <v>169</v>
      </c>
      <c r="O43" s="19"/>
      <c r="P43" s="19"/>
      <c r="Q43" s="19"/>
      <c r="R43" s="19"/>
      <c r="S43" s="19"/>
      <c r="T43" s="1"/>
      <c r="U43" s="1"/>
    </row>
    <row r="44" spans="1:21" ht="15" thickBot="1">
      <c r="A44" s="81"/>
      <c r="B44" s="83"/>
      <c r="C44" s="83"/>
      <c r="D44" s="82"/>
      <c r="E44" s="81"/>
      <c r="F44" s="93" t="s">
        <v>171</v>
      </c>
      <c r="G44" s="92" t="s">
        <v>101</v>
      </c>
      <c r="H44" s="91" t="s">
        <v>157</v>
      </c>
      <c r="I44" s="90"/>
      <c r="J44" s="89"/>
      <c r="L44" s="95" t="s">
        <v>170</v>
      </c>
      <c r="M44" s="94" t="s">
        <v>169</v>
      </c>
      <c r="N44" s="19"/>
      <c r="O44" s="19"/>
      <c r="P44" s="19"/>
      <c r="Q44" s="19"/>
      <c r="R44" s="19"/>
      <c r="S44" s="19"/>
      <c r="T44" s="1"/>
      <c r="U44" s="1"/>
    </row>
    <row r="45" spans="1:21" ht="14.25">
      <c r="A45" s="81"/>
      <c r="B45" s="83"/>
      <c r="C45" s="83"/>
      <c r="D45" s="82"/>
      <c r="E45" s="81"/>
      <c r="F45" s="93" t="s">
        <v>168</v>
      </c>
      <c r="G45" s="92" t="s">
        <v>167</v>
      </c>
      <c r="H45" s="90"/>
      <c r="I45" s="90"/>
      <c r="J45" s="90"/>
      <c r="L45" s="19"/>
      <c r="M45" s="19"/>
      <c r="N45" s="19"/>
      <c r="O45" s="19"/>
      <c r="P45" s="19"/>
      <c r="Q45" s="19"/>
      <c r="R45" s="19"/>
      <c r="S45" s="19"/>
      <c r="T45" s="1"/>
      <c r="U45" s="1"/>
    </row>
    <row r="46" spans="1:21" ht="14.25">
      <c r="A46" s="81"/>
      <c r="B46" s="83"/>
      <c r="C46" s="83"/>
      <c r="D46" s="82"/>
      <c r="E46" s="81"/>
      <c r="F46" s="93" t="s">
        <v>166</v>
      </c>
      <c r="G46" s="92" t="s">
        <v>165</v>
      </c>
      <c r="H46" s="91" t="s">
        <v>157</v>
      </c>
      <c r="I46" s="90"/>
      <c r="J46" s="89"/>
      <c r="L46" s="19"/>
      <c r="N46" s="19"/>
      <c r="O46" s="19"/>
      <c r="P46" s="19"/>
      <c r="Q46" s="19"/>
      <c r="R46" s="19"/>
      <c r="S46" s="19"/>
      <c r="T46" s="19"/>
      <c r="U46" s="19"/>
    </row>
    <row r="47" spans="1:21" s="19" customFormat="1" ht="14.25">
      <c r="A47" s="81"/>
      <c r="B47" s="83"/>
      <c r="C47" s="83"/>
      <c r="D47" s="82"/>
      <c r="E47" s="81"/>
      <c r="F47" s="93" t="s">
        <v>164</v>
      </c>
      <c r="G47" s="92" t="s">
        <v>163</v>
      </c>
      <c r="H47" s="91"/>
      <c r="I47" s="90" t="s">
        <v>161</v>
      </c>
      <c r="J47" s="90"/>
      <c r="M47" s="2"/>
    </row>
    <row r="48" spans="1:21" s="19" customFormat="1" ht="14.25">
      <c r="A48" s="81"/>
      <c r="B48" s="83"/>
      <c r="C48" s="83"/>
      <c r="D48" s="82"/>
      <c r="E48" s="81"/>
      <c r="F48" s="93" t="s">
        <v>162</v>
      </c>
      <c r="G48" s="92" t="s">
        <v>92</v>
      </c>
      <c r="H48" s="91"/>
      <c r="I48" s="90" t="s">
        <v>161</v>
      </c>
      <c r="J48" s="90" t="s">
        <v>161</v>
      </c>
      <c r="M48" s="2"/>
      <c r="O48" s="2"/>
      <c r="P48" s="2"/>
      <c r="Q48" s="2"/>
      <c r="R48" s="6"/>
      <c r="S48" s="6"/>
    </row>
    <row r="49" spans="1:21" s="19" customFormat="1" ht="14.25">
      <c r="A49" s="81"/>
      <c r="B49" s="83"/>
      <c r="C49" s="83"/>
      <c r="D49" s="82"/>
      <c r="E49" s="81"/>
      <c r="F49" s="93" t="s">
        <v>160</v>
      </c>
      <c r="G49" s="92" t="s">
        <v>159</v>
      </c>
      <c r="H49" s="91" t="s">
        <v>157</v>
      </c>
      <c r="I49" s="90"/>
      <c r="J49" s="90"/>
      <c r="M49" s="2"/>
      <c r="N49" s="2"/>
      <c r="O49" s="2"/>
      <c r="P49" s="2"/>
      <c r="Q49" s="2"/>
      <c r="R49" s="6"/>
      <c r="S49" s="6"/>
    </row>
    <row r="50" spans="1:21" s="19" customFormat="1" ht="14.25">
      <c r="A50" s="81"/>
      <c r="B50" s="83"/>
      <c r="C50" s="83"/>
      <c r="D50" s="82"/>
      <c r="E50" s="81"/>
      <c r="F50" s="93" t="s">
        <v>158</v>
      </c>
      <c r="G50" s="92" t="s">
        <v>90</v>
      </c>
      <c r="H50" s="91" t="s">
        <v>157</v>
      </c>
      <c r="I50" s="90"/>
      <c r="J50" s="89"/>
      <c r="L50" s="2"/>
      <c r="M50" s="2"/>
      <c r="N50" s="2"/>
      <c r="O50" s="2"/>
      <c r="P50" s="2"/>
      <c r="Q50" s="2"/>
      <c r="R50" s="6"/>
      <c r="S50" s="6"/>
    </row>
    <row r="51" spans="1:21" s="19" customFormat="1" ht="15" thickBot="1">
      <c r="A51" s="81"/>
      <c r="B51" s="83"/>
      <c r="C51" s="83"/>
      <c r="D51" s="82"/>
      <c r="E51" s="81"/>
      <c r="F51" s="88" t="s">
        <v>156</v>
      </c>
      <c r="G51" s="87" t="s">
        <v>155</v>
      </c>
      <c r="H51" s="86"/>
      <c r="I51" s="86"/>
      <c r="J51" s="85"/>
      <c r="L51" s="2"/>
      <c r="M51" s="2"/>
      <c r="N51" s="2"/>
      <c r="O51" s="2"/>
      <c r="P51" s="2"/>
      <c r="Q51" s="2"/>
      <c r="R51" s="6"/>
      <c r="S51" s="6"/>
    </row>
    <row r="52" spans="1:21" s="19" customFormat="1" ht="14.25">
      <c r="A52" s="81"/>
      <c r="B52" s="83"/>
      <c r="C52" s="83"/>
      <c r="D52" s="82"/>
      <c r="E52" s="81"/>
      <c r="F52" s="80"/>
      <c r="G52" s="79"/>
      <c r="H52" s="84"/>
      <c r="I52" s="84"/>
      <c r="J52" s="84"/>
      <c r="L52" s="2"/>
      <c r="M52" s="2"/>
      <c r="N52" s="2"/>
      <c r="O52" s="2"/>
      <c r="P52" s="2"/>
      <c r="Q52" s="2"/>
      <c r="R52" s="6"/>
      <c r="S52" s="6"/>
    </row>
    <row r="53" spans="1:21" s="19" customFormat="1">
      <c r="A53" s="81"/>
      <c r="B53" s="83"/>
      <c r="C53" s="83"/>
      <c r="D53" s="82"/>
      <c r="E53" s="81"/>
      <c r="F53" s="80"/>
      <c r="G53" s="79"/>
      <c r="H53" s="28" t="s">
        <v>78</v>
      </c>
      <c r="I53" s="34"/>
      <c r="J53" s="34"/>
      <c r="L53" s="2"/>
      <c r="M53" s="2"/>
      <c r="N53" s="2"/>
      <c r="O53" s="2"/>
      <c r="P53" s="2"/>
      <c r="Q53" s="2"/>
      <c r="R53" s="6"/>
      <c r="S53" s="6"/>
    </row>
    <row r="54" spans="1:21" s="19" customFormat="1">
      <c r="A54" s="81"/>
      <c r="B54" s="83"/>
      <c r="C54" s="83"/>
      <c r="D54" s="82"/>
      <c r="E54" s="81"/>
      <c r="F54" s="80"/>
      <c r="G54" s="79"/>
      <c r="H54" s="33" t="s">
        <v>154</v>
      </c>
      <c r="I54" s="78" t="s">
        <v>153</v>
      </c>
      <c r="J54" s="77"/>
      <c r="L54" s="2"/>
      <c r="M54" s="2"/>
      <c r="N54" s="2"/>
      <c r="O54" s="2"/>
      <c r="P54" s="2"/>
      <c r="Q54" s="2"/>
      <c r="R54" s="6"/>
      <c r="S54" s="6"/>
    </row>
    <row r="55" spans="1:21" s="19" customFormat="1" ht="33.75" customHeight="1" thickBot="1">
      <c r="A55" s="35"/>
      <c r="B55" s="35"/>
      <c r="C55" s="35"/>
      <c r="D55" s="35"/>
      <c r="E55" s="35"/>
      <c r="F55" s="76" t="s">
        <v>152</v>
      </c>
      <c r="G55" s="75">
        <f>SUM(H55:J55)</f>
        <v>1</v>
      </c>
      <c r="H55" s="74">
        <v>0.02</v>
      </c>
      <c r="I55" s="74">
        <v>0.73</v>
      </c>
      <c r="J55" s="74">
        <v>0.25</v>
      </c>
      <c r="L55" s="2"/>
      <c r="M55" s="2"/>
      <c r="N55" s="2"/>
      <c r="O55" s="2"/>
      <c r="P55" s="2"/>
      <c r="Q55" s="2"/>
      <c r="R55" s="2"/>
      <c r="S55" s="6"/>
      <c r="T55" s="6"/>
      <c r="U55" s="1"/>
    </row>
    <row r="56" spans="1:21" ht="16.5" thickBot="1">
      <c r="A56" s="149" t="s">
        <v>151</v>
      </c>
      <c r="B56" s="161"/>
      <c r="C56" s="161"/>
      <c r="D56" s="161"/>
      <c r="E56" s="150"/>
      <c r="F56" s="73"/>
      <c r="G56" s="72"/>
      <c r="T56" s="6"/>
      <c r="U56" s="6"/>
    </row>
    <row r="57" spans="1:21">
      <c r="G57" s="69"/>
      <c r="T57" s="6"/>
      <c r="U57" s="6"/>
    </row>
    <row r="58" spans="1:21">
      <c r="A58" s="28" t="s">
        <v>78</v>
      </c>
      <c r="B58" s="34"/>
      <c r="C58" s="34"/>
      <c r="D58" s="34"/>
      <c r="E58" s="71"/>
      <c r="F58" s="70"/>
      <c r="G58" s="69"/>
      <c r="T58" s="6"/>
      <c r="U58" s="6"/>
    </row>
    <row r="59" spans="1:21">
      <c r="A59" s="33" t="s">
        <v>114</v>
      </c>
      <c r="B59" s="32" t="s">
        <v>147</v>
      </c>
      <c r="C59" s="68"/>
      <c r="D59" s="68"/>
      <c r="E59" s="68"/>
      <c r="F59" s="67"/>
      <c r="G59" s="57"/>
      <c r="J59" s="66"/>
      <c r="T59" s="6"/>
      <c r="U59" s="6"/>
    </row>
    <row r="60" spans="1:21">
      <c r="A60" s="29" t="s">
        <v>113</v>
      </c>
      <c r="B60" s="52" t="s">
        <v>147</v>
      </c>
      <c r="C60" s="51"/>
      <c r="D60" s="51"/>
      <c r="E60" s="51"/>
      <c r="F60" s="50"/>
      <c r="G60" s="57"/>
      <c r="H60" s="62"/>
      <c r="I60" s="62"/>
      <c r="J60" s="61"/>
      <c r="S60" s="6"/>
      <c r="T60" s="6"/>
      <c r="U60" s="1"/>
    </row>
    <row r="61" spans="1:21">
      <c r="A61" s="29" t="s">
        <v>112</v>
      </c>
      <c r="B61" s="52" t="s">
        <v>150</v>
      </c>
      <c r="C61" s="51"/>
      <c r="D61" s="51"/>
      <c r="E61" s="51"/>
      <c r="F61" s="50"/>
      <c r="G61" s="57"/>
      <c r="H61" s="62"/>
      <c r="I61" s="62"/>
      <c r="J61" s="61"/>
      <c r="K61" s="65" t="s">
        <v>149</v>
      </c>
      <c r="L61" s="64" t="s">
        <v>142</v>
      </c>
      <c r="M61" s="64" t="s">
        <v>148</v>
      </c>
      <c r="S61" s="6"/>
      <c r="T61" s="6"/>
      <c r="U61" s="1"/>
    </row>
    <row r="62" spans="1:21">
      <c r="A62" s="29" t="s">
        <v>111</v>
      </c>
      <c r="B62" s="52" t="s">
        <v>147</v>
      </c>
      <c r="C62" s="51"/>
      <c r="D62" s="51"/>
      <c r="E62" s="51"/>
      <c r="F62" s="50"/>
      <c r="G62" s="57"/>
      <c r="H62" s="63" t="s">
        <v>78</v>
      </c>
      <c r="I62" s="62"/>
      <c r="J62" s="61"/>
      <c r="K62" s="60">
        <v>1</v>
      </c>
      <c r="L62" s="54" t="s">
        <v>146</v>
      </c>
      <c r="M62" s="53" t="s">
        <v>145</v>
      </c>
      <c r="S62" s="6"/>
      <c r="T62" s="6"/>
      <c r="U62" s="1"/>
    </row>
    <row r="63" spans="1:21">
      <c r="A63" s="29" t="s">
        <v>75</v>
      </c>
      <c r="B63" s="52" t="s">
        <v>144</v>
      </c>
      <c r="C63" s="51"/>
      <c r="D63" s="51"/>
      <c r="E63" s="51"/>
      <c r="F63" s="50"/>
      <c r="G63" s="57"/>
      <c r="H63" s="59" t="s">
        <v>143</v>
      </c>
      <c r="I63" s="59" t="s">
        <v>142</v>
      </c>
      <c r="J63" s="59" t="s">
        <v>141</v>
      </c>
      <c r="K63" s="55">
        <v>2</v>
      </c>
      <c r="L63" s="54" t="s">
        <v>140</v>
      </c>
      <c r="M63" s="53" t="s">
        <v>139</v>
      </c>
      <c r="S63" s="6"/>
      <c r="T63" s="6"/>
      <c r="U63" s="1"/>
    </row>
    <row r="64" spans="1:21">
      <c r="A64" s="29" t="s">
        <v>138</v>
      </c>
      <c r="B64" s="52" t="s">
        <v>137</v>
      </c>
      <c r="C64" s="51"/>
      <c r="D64" s="51"/>
      <c r="E64" s="51"/>
      <c r="F64" s="50"/>
      <c r="G64" s="57"/>
      <c r="H64" s="58" t="s">
        <v>136</v>
      </c>
      <c r="I64" s="58" t="s">
        <v>89</v>
      </c>
      <c r="J64" s="58" t="s">
        <v>135</v>
      </c>
      <c r="K64" s="55">
        <v>3</v>
      </c>
      <c r="L64" s="54" t="s">
        <v>134</v>
      </c>
      <c r="M64" s="53" t="s">
        <v>133</v>
      </c>
      <c r="S64" s="6"/>
      <c r="T64" s="6"/>
      <c r="U64" s="1"/>
    </row>
    <row r="65" spans="1:25">
      <c r="A65" s="29" t="s">
        <v>110</v>
      </c>
      <c r="B65" s="52" t="s">
        <v>132</v>
      </c>
      <c r="C65" s="51"/>
      <c r="D65" s="51"/>
      <c r="E65" s="51"/>
      <c r="F65" s="50"/>
      <c r="G65" s="57"/>
      <c r="H65" s="56" t="s">
        <v>131</v>
      </c>
      <c r="I65" s="56" t="s">
        <v>82</v>
      </c>
      <c r="J65" s="56" t="s">
        <v>130</v>
      </c>
      <c r="K65" s="55">
        <v>4</v>
      </c>
      <c r="L65" s="54" t="s">
        <v>129</v>
      </c>
      <c r="M65" s="53" t="s">
        <v>128</v>
      </c>
      <c r="S65" s="6"/>
      <c r="T65" s="6"/>
      <c r="U65" s="1"/>
    </row>
    <row r="66" spans="1:25">
      <c r="A66" s="29" t="s">
        <v>109</v>
      </c>
      <c r="B66" s="52" t="s">
        <v>127</v>
      </c>
      <c r="C66" s="51"/>
      <c r="D66" s="51"/>
      <c r="E66" s="51"/>
      <c r="F66" s="50"/>
      <c r="G66" s="57"/>
      <c r="H66" s="56" t="s">
        <v>126</v>
      </c>
      <c r="I66" s="56" t="s">
        <v>95</v>
      </c>
      <c r="J66" s="56" t="s">
        <v>125</v>
      </c>
      <c r="K66" s="55">
        <v>5</v>
      </c>
      <c r="L66" s="54" t="s">
        <v>124</v>
      </c>
      <c r="M66" s="53" t="s">
        <v>123</v>
      </c>
      <c r="O66" s="3"/>
      <c r="P66" s="3"/>
      <c r="Q66" s="3"/>
      <c r="R66" s="3"/>
      <c r="S66" s="3"/>
      <c r="T66" s="3"/>
      <c r="U66" s="1"/>
    </row>
    <row r="67" spans="1:25">
      <c r="A67" s="29" t="s">
        <v>108</v>
      </c>
      <c r="B67" s="52" t="s">
        <v>122</v>
      </c>
      <c r="C67" s="51"/>
      <c r="D67" s="51"/>
      <c r="E67" s="51"/>
      <c r="F67" s="50"/>
      <c r="G67" s="43"/>
      <c r="H67" s="49" t="s">
        <v>121</v>
      </c>
      <c r="I67" s="49" t="s">
        <v>120</v>
      </c>
      <c r="J67" s="49" t="s">
        <v>119</v>
      </c>
      <c r="K67" s="48">
        <v>6</v>
      </c>
      <c r="L67" s="47" t="s">
        <v>118</v>
      </c>
      <c r="M67" s="46" t="s">
        <v>117</v>
      </c>
      <c r="N67" s="3"/>
      <c r="S67" s="6"/>
      <c r="T67" s="6"/>
      <c r="U67" s="1"/>
    </row>
    <row r="68" spans="1:25">
      <c r="A68" s="25" t="s">
        <v>107</v>
      </c>
      <c r="B68" s="24" t="s">
        <v>116</v>
      </c>
      <c r="C68" s="23"/>
      <c r="D68" s="23"/>
      <c r="E68" s="45"/>
      <c r="F68" s="44"/>
      <c r="G68" s="43"/>
      <c r="H68" s="3"/>
      <c r="T68" s="6"/>
      <c r="U68" s="6"/>
    </row>
    <row r="69" spans="1:25">
      <c r="E69" s="42"/>
      <c r="F69" s="2"/>
      <c r="H69" s="3"/>
      <c r="T69" s="6"/>
      <c r="U69" s="6"/>
      <c r="V69" s="3"/>
    </row>
    <row r="70" spans="1:25" s="3" customFormat="1">
      <c r="C70" s="41"/>
      <c r="D70" s="17" t="s">
        <v>72</v>
      </c>
      <c r="E70" s="17" t="s">
        <v>72</v>
      </c>
      <c r="F70" s="17" t="s">
        <v>72</v>
      </c>
      <c r="G70" s="17" t="s">
        <v>72</v>
      </c>
      <c r="H70" s="17" t="s">
        <v>72</v>
      </c>
      <c r="I70" s="18" t="s">
        <v>73</v>
      </c>
      <c r="J70" s="18" t="s">
        <v>73</v>
      </c>
      <c r="K70" s="18" t="s">
        <v>73</v>
      </c>
      <c r="L70" s="18" t="s">
        <v>73</v>
      </c>
      <c r="P70" s="2"/>
      <c r="Q70" s="2"/>
      <c r="R70" s="2"/>
      <c r="S70" s="2"/>
      <c r="T70" s="2"/>
      <c r="U70" s="6"/>
      <c r="V70" s="6"/>
      <c r="W70" s="1"/>
      <c r="X70" s="1"/>
      <c r="Y70" s="1"/>
    </row>
    <row r="71" spans="1:25">
      <c r="A71" s="14" t="s">
        <v>69</v>
      </c>
      <c r="B71" s="14" t="s">
        <v>68</v>
      </c>
      <c r="C71" s="40" t="s">
        <v>115</v>
      </c>
      <c r="D71" s="40" t="s">
        <v>114</v>
      </c>
      <c r="E71" s="40" t="s">
        <v>113</v>
      </c>
      <c r="F71" s="40" t="s">
        <v>112</v>
      </c>
      <c r="G71" s="40" t="s">
        <v>75</v>
      </c>
      <c r="H71" s="40" t="s">
        <v>111</v>
      </c>
      <c r="I71" s="40" t="s">
        <v>110</v>
      </c>
      <c r="J71" s="40" t="s">
        <v>109</v>
      </c>
      <c r="K71" s="40" t="s">
        <v>108</v>
      </c>
      <c r="L71" s="40" t="s">
        <v>107</v>
      </c>
      <c r="U71" s="6"/>
      <c r="V71" s="6"/>
    </row>
    <row r="72" spans="1:25" ht="14.25">
      <c r="A72" s="13">
        <f>A39</f>
        <v>6206000</v>
      </c>
      <c r="B72" s="12">
        <f>D39</f>
        <v>42572</v>
      </c>
      <c r="C72" s="39" t="s">
        <v>106</v>
      </c>
      <c r="D72" s="38" t="s">
        <v>83</v>
      </c>
      <c r="E72" s="38" t="s">
        <v>89</v>
      </c>
      <c r="F72" s="38" t="s">
        <v>81</v>
      </c>
      <c r="G72" s="37" t="s">
        <v>100</v>
      </c>
      <c r="H72" s="37" t="s">
        <v>146</v>
      </c>
      <c r="I72" s="8"/>
      <c r="J72" s="9"/>
      <c r="K72" s="9"/>
      <c r="L72" s="36"/>
      <c r="U72" s="6"/>
      <c r="V72" s="6"/>
    </row>
    <row r="73" spans="1:25" ht="14.25">
      <c r="A73" s="11"/>
      <c r="B73" s="10"/>
      <c r="C73" s="39" t="s">
        <v>105</v>
      </c>
      <c r="D73" s="37" t="s">
        <v>104</v>
      </c>
      <c r="E73" s="38" t="s">
        <v>89</v>
      </c>
      <c r="F73" s="38" t="s">
        <v>81</v>
      </c>
      <c r="G73" s="37" t="s">
        <v>100</v>
      </c>
      <c r="H73" s="37" t="s">
        <v>146</v>
      </c>
      <c r="I73" s="8"/>
      <c r="J73" s="9"/>
      <c r="K73" s="9"/>
      <c r="L73" s="36"/>
      <c r="U73" s="6"/>
      <c r="V73" s="6"/>
    </row>
    <row r="74" spans="1:25" ht="14.25">
      <c r="A74" s="11"/>
      <c r="B74" s="10"/>
      <c r="C74" s="39" t="s">
        <v>103</v>
      </c>
      <c r="D74" s="37" t="s">
        <v>85</v>
      </c>
      <c r="E74" s="38" t="s">
        <v>89</v>
      </c>
      <c r="F74" s="38" t="s">
        <v>81</v>
      </c>
      <c r="G74" s="37" t="s">
        <v>100</v>
      </c>
      <c r="H74" s="37" t="s">
        <v>146</v>
      </c>
      <c r="I74" s="8"/>
      <c r="J74" s="9"/>
      <c r="K74" s="9"/>
      <c r="L74" s="36"/>
      <c r="U74" s="6"/>
      <c r="V74" s="6"/>
    </row>
    <row r="75" spans="1:25" ht="14.25">
      <c r="A75" s="11"/>
      <c r="B75" s="10"/>
      <c r="C75" s="39" t="s">
        <v>102</v>
      </c>
      <c r="D75" s="37" t="s">
        <v>101</v>
      </c>
      <c r="E75" s="38" t="s">
        <v>89</v>
      </c>
      <c r="F75" s="38" t="s">
        <v>81</v>
      </c>
      <c r="G75" s="37" t="s">
        <v>100</v>
      </c>
      <c r="H75" s="37" t="s">
        <v>146</v>
      </c>
      <c r="I75" s="8"/>
      <c r="J75" s="9"/>
      <c r="K75" s="9"/>
      <c r="L75" s="36"/>
      <c r="U75" s="6"/>
      <c r="V75" s="6"/>
    </row>
    <row r="76" spans="1:25" ht="14.25">
      <c r="A76" s="11"/>
      <c r="B76" s="10"/>
      <c r="C76" s="39" t="s">
        <v>99</v>
      </c>
      <c r="D76" s="37" t="s">
        <v>92</v>
      </c>
      <c r="E76" s="38" t="s">
        <v>82</v>
      </c>
      <c r="F76" s="37" t="s">
        <v>88</v>
      </c>
      <c r="G76" s="37" t="s">
        <v>94</v>
      </c>
      <c r="H76" s="37" t="s">
        <v>134</v>
      </c>
      <c r="I76" s="8"/>
      <c r="J76" s="9"/>
      <c r="K76" s="9"/>
      <c r="L76" s="36"/>
      <c r="U76" s="6"/>
      <c r="V76" s="6"/>
    </row>
    <row r="77" spans="1:25" ht="14.25">
      <c r="A77" s="11"/>
      <c r="B77" s="10"/>
      <c r="C77" s="39" t="s">
        <v>98</v>
      </c>
      <c r="D77" s="37" t="s">
        <v>92</v>
      </c>
      <c r="E77" s="38" t="s">
        <v>82</v>
      </c>
      <c r="F77" s="37" t="s">
        <v>88</v>
      </c>
      <c r="G77" s="37" t="s">
        <v>94</v>
      </c>
      <c r="H77" s="37" t="s">
        <v>134</v>
      </c>
      <c r="I77" s="8"/>
      <c r="J77" s="9"/>
      <c r="K77" s="9"/>
      <c r="L77" s="36"/>
      <c r="U77" s="6"/>
      <c r="V77" s="6"/>
    </row>
    <row r="78" spans="1:25" ht="14.25">
      <c r="A78" s="11"/>
      <c r="B78" s="10"/>
      <c r="C78" s="39" t="s">
        <v>97</v>
      </c>
      <c r="D78" s="37" t="s">
        <v>92</v>
      </c>
      <c r="E78" s="38" t="s">
        <v>95</v>
      </c>
      <c r="F78" s="37" t="s">
        <v>88</v>
      </c>
      <c r="G78" s="37" t="s">
        <v>94</v>
      </c>
      <c r="H78" s="37" t="s">
        <v>134</v>
      </c>
      <c r="I78" s="8"/>
      <c r="J78" s="9"/>
      <c r="K78" s="9"/>
      <c r="L78" s="36"/>
      <c r="U78" s="6"/>
      <c r="V78" s="6"/>
    </row>
    <row r="79" spans="1:25" ht="14.25">
      <c r="A79" s="11"/>
      <c r="B79" s="10"/>
      <c r="C79" s="39" t="s">
        <v>96</v>
      </c>
      <c r="D79" s="37" t="s">
        <v>92</v>
      </c>
      <c r="E79" s="38" t="s">
        <v>95</v>
      </c>
      <c r="F79" s="37" t="s">
        <v>88</v>
      </c>
      <c r="G79" s="37" t="s">
        <v>94</v>
      </c>
      <c r="H79" s="37" t="s">
        <v>134</v>
      </c>
      <c r="I79" s="8"/>
      <c r="J79" s="9"/>
      <c r="K79" s="9"/>
      <c r="L79" s="36"/>
      <c r="U79" s="6"/>
      <c r="V79" s="6"/>
    </row>
    <row r="80" spans="1:25" ht="14.25">
      <c r="A80" s="11"/>
      <c r="B80" s="10"/>
      <c r="C80" s="39" t="s">
        <v>93</v>
      </c>
      <c r="D80" s="37" t="s">
        <v>92</v>
      </c>
      <c r="E80" s="38" t="s">
        <v>89</v>
      </c>
      <c r="F80" s="37" t="s">
        <v>88</v>
      </c>
      <c r="G80" s="37" t="s">
        <v>87</v>
      </c>
      <c r="H80" s="37" t="s">
        <v>140</v>
      </c>
      <c r="I80" s="8"/>
      <c r="J80" s="9"/>
      <c r="K80" s="9"/>
      <c r="L80" s="36"/>
      <c r="U80" s="6"/>
      <c r="V80" s="6"/>
    </row>
    <row r="81" spans="1:22" ht="14.25">
      <c r="A81" s="11"/>
      <c r="B81" s="10"/>
      <c r="C81" s="39" t="s">
        <v>91</v>
      </c>
      <c r="D81" s="37" t="s">
        <v>90</v>
      </c>
      <c r="E81" s="38" t="s">
        <v>89</v>
      </c>
      <c r="F81" s="37" t="s">
        <v>88</v>
      </c>
      <c r="G81" s="37" t="s">
        <v>87</v>
      </c>
      <c r="H81" s="37" t="s">
        <v>140</v>
      </c>
      <c r="I81" s="8"/>
      <c r="J81" s="9"/>
      <c r="K81" s="9"/>
      <c r="L81" s="36"/>
      <c r="U81" s="6"/>
      <c r="V81" s="6"/>
    </row>
    <row r="82" spans="1:22" ht="14.25">
      <c r="A82" s="11"/>
      <c r="B82" s="10"/>
      <c r="C82" s="39" t="s">
        <v>86</v>
      </c>
      <c r="D82" s="37" t="s">
        <v>85</v>
      </c>
      <c r="E82" s="38" t="s">
        <v>82</v>
      </c>
      <c r="F82" s="37" t="s">
        <v>81</v>
      </c>
      <c r="G82" s="37" t="s">
        <v>80</v>
      </c>
      <c r="H82" s="37" t="s">
        <v>140</v>
      </c>
      <c r="I82" s="8"/>
      <c r="J82" s="9"/>
      <c r="K82" s="9"/>
      <c r="L82" s="36"/>
      <c r="U82" s="6"/>
      <c r="V82" s="6"/>
    </row>
    <row r="83" spans="1:22" ht="14.25">
      <c r="A83" s="11"/>
      <c r="B83" s="10"/>
      <c r="C83" s="39" t="s">
        <v>84</v>
      </c>
      <c r="D83" s="37" t="s">
        <v>83</v>
      </c>
      <c r="E83" s="38" t="s">
        <v>82</v>
      </c>
      <c r="F83" s="37" t="s">
        <v>81</v>
      </c>
      <c r="G83" s="37" t="s">
        <v>80</v>
      </c>
      <c r="H83" s="37" t="s">
        <v>140</v>
      </c>
      <c r="I83" s="8"/>
      <c r="J83" s="9"/>
      <c r="K83" s="9"/>
      <c r="L83" s="36"/>
      <c r="U83" s="6"/>
      <c r="V83" s="6"/>
    </row>
    <row r="84" spans="1:22" ht="16.5" thickBot="1">
      <c r="A84" s="35"/>
      <c r="T84" s="6"/>
      <c r="U84" s="6"/>
    </row>
    <row r="85" spans="1:22" ht="16.5" thickBot="1">
      <c r="A85" s="149" t="s">
        <v>79</v>
      </c>
      <c r="B85" s="150"/>
      <c r="C85" s="35"/>
      <c r="D85" s="35"/>
      <c r="E85" s="35"/>
      <c r="F85" s="35"/>
      <c r="G85" s="19"/>
      <c r="H85" s="19"/>
      <c r="I85" s="19"/>
      <c r="T85" s="6"/>
      <c r="U85" s="6"/>
    </row>
    <row r="86" spans="1:22">
      <c r="A86" s="19"/>
      <c r="B86" s="19"/>
      <c r="C86" s="19"/>
      <c r="D86" s="19"/>
      <c r="E86" s="19"/>
      <c r="F86" s="19"/>
      <c r="G86" s="19"/>
      <c r="H86" s="19"/>
      <c r="I86" s="19"/>
      <c r="T86" s="6"/>
      <c r="U86" s="6"/>
    </row>
    <row r="87" spans="1:22">
      <c r="A87" s="28" t="s">
        <v>78</v>
      </c>
      <c r="B87" s="34"/>
      <c r="C87" s="34"/>
      <c r="D87" s="21"/>
      <c r="E87" s="21"/>
      <c r="F87" s="21"/>
      <c r="G87" s="19"/>
      <c r="H87" s="19"/>
      <c r="I87" s="19"/>
      <c r="T87" s="6"/>
      <c r="U87" s="6"/>
    </row>
    <row r="88" spans="1:22">
      <c r="A88" s="33" t="s">
        <v>67</v>
      </c>
      <c r="B88" s="32" t="s">
        <v>77</v>
      </c>
      <c r="C88" s="31"/>
      <c r="D88" s="30"/>
      <c r="E88" s="21"/>
      <c r="F88" s="19"/>
      <c r="G88" s="20"/>
      <c r="H88" s="19"/>
      <c r="I88" s="19"/>
      <c r="T88" s="6"/>
      <c r="U88" s="6"/>
    </row>
    <row r="89" spans="1:22">
      <c r="A89" s="29" t="s">
        <v>66</v>
      </c>
      <c r="B89" s="28" t="s">
        <v>76</v>
      </c>
      <c r="C89" s="27"/>
      <c r="D89" s="26"/>
      <c r="E89" s="21"/>
      <c r="F89" s="1"/>
      <c r="G89" s="20"/>
      <c r="H89" s="19"/>
      <c r="I89" s="19"/>
      <c r="T89" s="6"/>
      <c r="U89" s="6"/>
    </row>
    <row r="90" spans="1:22">
      <c r="A90" s="25" t="s">
        <v>75</v>
      </c>
      <c r="B90" s="24" t="s">
        <v>74</v>
      </c>
      <c r="C90" s="23"/>
      <c r="D90" s="22"/>
      <c r="E90" s="21"/>
      <c r="F90" s="1"/>
      <c r="G90" s="20"/>
      <c r="H90" s="19"/>
      <c r="I90" s="19"/>
      <c r="T90" s="6"/>
      <c r="U90" s="6"/>
    </row>
    <row r="91" spans="1:22" ht="14.25" customHeight="1">
      <c r="A91" s="19"/>
      <c r="B91" s="19"/>
      <c r="C91" s="19"/>
      <c r="D91" s="19"/>
      <c r="E91" s="19"/>
      <c r="F91" s="1"/>
      <c r="G91" s="19"/>
      <c r="H91" s="19"/>
      <c r="I91" s="19"/>
      <c r="T91" s="6"/>
      <c r="U91" s="6"/>
    </row>
    <row r="92" spans="1:22" ht="16.5" customHeight="1">
      <c r="A92" s="1"/>
      <c r="B92" s="1"/>
      <c r="C92" s="18" t="s">
        <v>73</v>
      </c>
      <c r="D92" s="17" t="s">
        <v>72</v>
      </c>
      <c r="E92" s="167" t="s">
        <v>71</v>
      </c>
      <c r="F92" s="167"/>
      <c r="G92" s="167"/>
      <c r="H92" s="168"/>
      <c r="I92" s="169" t="s">
        <v>70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6"/>
      <c r="V92" s="6"/>
    </row>
    <row r="93" spans="1:22">
      <c r="A93" s="14" t="s">
        <v>69</v>
      </c>
      <c r="B93" s="14" t="s">
        <v>68</v>
      </c>
      <c r="C93" s="14" t="s">
        <v>67</v>
      </c>
      <c r="D93" s="16" t="s">
        <v>66</v>
      </c>
      <c r="E93" s="14" t="s">
        <v>65</v>
      </c>
      <c r="F93" s="14" t="s">
        <v>64</v>
      </c>
      <c r="G93" s="14" t="s">
        <v>63</v>
      </c>
      <c r="H93" s="14" t="s">
        <v>62</v>
      </c>
      <c r="I93" s="15" t="s">
        <v>61</v>
      </c>
      <c r="J93" s="14" t="s">
        <v>60</v>
      </c>
      <c r="K93" s="14" t="s">
        <v>59</v>
      </c>
      <c r="L93" s="14" t="s">
        <v>58</v>
      </c>
      <c r="M93" s="14" t="s">
        <v>57</v>
      </c>
      <c r="N93" s="14" t="s">
        <v>56</v>
      </c>
      <c r="O93" s="14" t="s">
        <v>55</v>
      </c>
      <c r="P93" s="14" t="s">
        <v>54</v>
      </c>
      <c r="Q93" s="14" t="s">
        <v>53</v>
      </c>
      <c r="R93" s="14" t="s">
        <v>52</v>
      </c>
      <c r="S93" s="14" t="s">
        <v>51</v>
      </c>
      <c r="T93" s="14" t="s">
        <v>50</v>
      </c>
      <c r="U93" s="6"/>
      <c r="V93" s="6"/>
    </row>
    <row r="94" spans="1:22" ht="14.25">
      <c r="A94" s="13">
        <f>A72</f>
        <v>6206000</v>
      </c>
      <c r="B94" s="12">
        <f>B72</f>
        <v>42572</v>
      </c>
      <c r="C94" s="9" t="s">
        <v>49</v>
      </c>
      <c r="D94" s="8">
        <v>69</v>
      </c>
      <c r="E94" s="8"/>
      <c r="F94" s="8"/>
      <c r="G94" s="8">
        <v>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6"/>
      <c r="V94" s="6"/>
    </row>
    <row r="95" spans="1:22" ht="14.25">
      <c r="A95" s="11">
        <f t="shared" ref="A95:B114" si="0">+A$94</f>
        <v>6206000</v>
      </c>
      <c r="B95" s="10">
        <f t="shared" si="0"/>
        <v>42572</v>
      </c>
      <c r="C95" s="9" t="s">
        <v>48</v>
      </c>
      <c r="D95" s="8">
        <v>193</v>
      </c>
      <c r="E95" s="8"/>
      <c r="F95" s="8"/>
      <c r="G95" s="8">
        <v>1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6"/>
      <c r="V95" s="6"/>
    </row>
    <row r="96" spans="1:22" ht="14.25">
      <c r="A96" s="11">
        <f t="shared" si="0"/>
        <v>6206000</v>
      </c>
      <c r="B96" s="10">
        <f t="shared" si="0"/>
        <v>42572</v>
      </c>
      <c r="C96" s="9" t="s">
        <v>47</v>
      </c>
      <c r="D96" s="8">
        <v>200</v>
      </c>
      <c r="E96" s="8"/>
      <c r="F96" s="8">
        <v>1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6"/>
      <c r="V96" s="6"/>
    </row>
    <row r="97" spans="1:22" ht="14.25">
      <c r="A97" s="11">
        <f t="shared" si="0"/>
        <v>6206000</v>
      </c>
      <c r="B97" s="10">
        <f t="shared" si="0"/>
        <v>42572</v>
      </c>
      <c r="C97" s="9" t="s">
        <v>46</v>
      </c>
      <c r="D97" s="8">
        <v>197</v>
      </c>
      <c r="E97" s="8">
        <v>1</v>
      </c>
      <c r="F97" s="8"/>
      <c r="G97" s="8">
        <v>1</v>
      </c>
      <c r="H97" s="8">
        <v>9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6"/>
      <c r="V97" s="6"/>
    </row>
    <row r="98" spans="1:22" ht="14.25">
      <c r="A98" s="11">
        <f t="shared" si="0"/>
        <v>6206000</v>
      </c>
      <c r="B98" s="10">
        <f t="shared" si="0"/>
        <v>42572</v>
      </c>
      <c r="C98" s="9" t="s">
        <v>45</v>
      </c>
      <c r="D98" s="8">
        <v>310</v>
      </c>
      <c r="E98" s="8">
        <v>3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6"/>
      <c r="V98" s="6"/>
    </row>
    <row r="99" spans="1:22" ht="14.25">
      <c r="A99" s="11">
        <f t="shared" si="0"/>
        <v>6206000</v>
      </c>
      <c r="B99" s="10">
        <f t="shared" si="0"/>
        <v>42572</v>
      </c>
      <c r="C99" s="9" t="s">
        <v>44</v>
      </c>
      <c r="D99" s="8">
        <v>312</v>
      </c>
      <c r="E99" s="8">
        <v>5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6"/>
      <c r="V99" s="6"/>
    </row>
    <row r="100" spans="1:22" ht="14.25">
      <c r="A100" s="11">
        <f t="shared" si="0"/>
        <v>6206000</v>
      </c>
      <c r="B100" s="10">
        <f t="shared" si="0"/>
        <v>42572</v>
      </c>
      <c r="C100" s="9" t="s">
        <v>43</v>
      </c>
      <c r="D100" s="8">
        <v>314</v>
      </c>
      <c r="E100" s="8">
        <v>4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6"/>
      <c r="V100" s="6"/>
    </row>
    <row r="101" spans="1:22" ht="14.25">
      <c r="A101" s="11">
        <f t="shared" si="0"/>
        <v>6206000</v>
      </c>
      <c r="B101" s="10">
        <f t="shared" si="0"/>
        <v>42572</v>
      </c>
      <c r="C101" s="9" t="s">
        <v>42</v>
      </c>
      <c r="D101" s="8">
        <v>241</v>
      </c>
      <c r="E101" s="8"/>
      <c r="F101" s="8"/>
      <c r="G101" s="8"/>
      <c r="H101" s="8">
        <v>4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6"/>
      <c r="V101" s="6"/>
    </row>
    <row r="102" spans="1:22" ht="14.25">
      <c r="A102" s="11">
        <f t="shared" si="0"/>
        <v>6206000</v>
      </c>
      <c r="B102" s="10">
        <f t="shared" si="0"/>
        <v>42572</v>
      </c>
      <c r="C102" s="9" t="s">
        <v>41</v>
      </c>
      <c r="D102" s="8">
        <v>363</v>
      </c>
      <c r="E102" s="8">
        <v>2</v>
      </c>
      <c r="F102" s="8"/>
      <c r="G102" s="8">
        <v>2</v>
      </c>
      <c r="H102" s="8">
        <v>13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6"/>
      <c r="V102" s="6"/>
    </row>
    <row r="103" spans="1:22" ht="14.25">
      <c r="A103" s="11">
        <f t="shared" si="0"/>
        <v>6206000</v>
      </c>
      <c r="B103" s="10">
        <f t="shared" si="0"/>
        <v>42572</v>
      </c>
      <c r="C103" s="9" t="s">
        <v>40</v>
      </c>
      <c r="D103" s="8">
        <v>387</v>
      </c>
      <c r="E103" s="8"/>
      <c r="F103" s="8">
        <v>1</v>
      </c>
      <c r="G103" s="8"/>
      <c r="H103" s="8">
        <v>19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6"/>
      <c r="V103" s="6"/>
    </row>
    <row r="104" spans="1:22" ht="14.25">
      <c r="A104" s="11">
        <f t="shared" si="0"/>
        <v>6206000</v>
      </c>
      <c r="B104" s="10">
        <f t="shared" si="0"/>
        <v>42572</v>
      </c>
      <c r="C104" s="9" t="s">
        <v>39</v>
      </c>
      <c r="D104" s="8">
        <v>457</v>
      </c>
      <c r="E104" s="8"/>
      <c r="F104" s="8"/>
      <c r="G104" s="8"/>
      <c r="H104" s="8">
        <v>5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6"/>
      <c r="V104" s="6"/>
    </row>
    <row r="105" spans="1:22" ht="14.25">
      <c r="A105" s="11">
        <f t="shared" si="0"/>
        <v>6206000</v>
      </c>
      <c r="B105" s="10">
        <f t="shared" si="0"/>
        <v>42572</v>
      </c>
      <c r="C105" s="9" t="s">
        <v>38</v>
      </c>
      <c r="D105" s="8">
        <v>721</v>
      </c>
      <c r="E105" s="8"/>
      <c r="F105" s="8">
        <v>5</v>
      </c>
      <c r="G105" s="8">
        <v>1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6"/>
      <c r="V105" s="6"/>
    </row>
    <row r="106" spans="1:22" ht="14.25">
      <c r="A106" s="11">
        <f t="shared" si="0"/>
        <v>6206000</v>
      </c>
      <c r="B106" s="10">
        <f t="shared" si="0"/>
        <v>42572</v>
      </c>
      <c r="C106" s="9" t="s">
        <v>37</v>
      </c>
      <c r="D106" s="8">
        <v>719</v>
      </c>
      <c r="E106" s="8"/>
      <c r="F106" s="8">
        <v>1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6"/>
      <c r="V106" s="6"/>
    </row>
    <row r="107" spans="1:22" ht="14.25">
      <c r="A107" s="11">
        <f t="shared" si="0"/>
        <v>6206000</v>
      </c>
      <c r="B107" s="10">
        <f t="shared" si="0"/>
        <v>42572</v>
      </c>
      <c r="C107" s="9" t="s">
        <v>36</v>
      </c>
      <c r="D107" s="8">
        <v>5196</v>
      </c>
      <c r="E107" s="8"/>
      <c r="F107" s="8"/>
      <c r="G107" s="8"/>
      <c r="H107" s="8">
        <v>1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6"/>
      <c r="V107" s="6"/>
    </row>
    <row r="108" spans="1:22" ht="14.25">
      <c r="A108" s="11">
        <f t="shared" si="0"/>
        <v>6206000</v>
      </c>
      <c r="B108" s="10">
        <f t="shared" si="0"/>
        <v>42572</v>
      </c>
      <c r="C108" s="9" t="s">
        <v>35</v>
      </c>
      <c r="D108" s="8">
        <v>613</v>
      </c>
      <c r="E108" s="8">
        <v>12</v>
      </c>
      <c r="F108" s="8">
        <v>1</v>
      </c>
      <c r="G108" s="8"/>
      <c r="H108" s="8">
        <v>4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6"/>
      <c r="V108" s="6"/>
    </row>
    <row r="109" spans="1:22" ht="14.25">
      <c r="A109" s="11">
        <f t="shared" si="0"/>
        <v>6206000</v>
      </c>
      <c r="B109" s="10">
        <f t="shared" si="0"/>
        <v>42572</v>
      </c>
      <c r="C109" s="9" t="s">
        <v>34</v>
      </c>
      <c r="D109" s="8">
        <v>2395</v>
      </c>
      <c r="E109" s="8"/>
      <c r="F109" s="8"/>
      <c r="G109" s="8">
        <v>1</v>
      </c>
      <c r="H109" s="8">
        <v>1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6"/>
      <c r="V109" s="6"/>
    </row>
    <row r="110" spans="1:22" ht="14.25">
      <c r="A110" s="11">
        <f t="shared" si="0"/>
        <v>6206000</v>
      </c>
      <c r="B110" s="10">
        <f t="shared" si="0"/>
        <v>42572</v>
      </c>
      <c r="C110" s="9" t="s">
        <v>33</v>
      </c>
      <c r="D110" s="8">
        <v>2393</v>
      </c>
      <c r="E110" s="8">
        <v>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6"/>
      <c r="V110" s="6"/>
    </row>
    <row r="111" spans="1:22" ht="14.25">
      <c r="A111" s="11">
        <f t="shared" si="0"/>
        <v>6206000</v>
      </c>
      <c r="B111" s="10">
        <f t="shared" si="0"/>
        <v>42572</v>
      </c>
      <c r="C111" s="9" t="s">
        <v>32</v>
      </c>
      <c r="D111" s="8">
        <v>619</v>
      </c>
      <c r="E111" s="8">
        <v>1</v>
      </c>
      <c r="F111" s="8">
        <v>61</v>
      </c>
      <c r="G111" s="8">
        <v>11</v>
      </c>
      <c r="H111" s="8">
        <v>2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6"/>
      <c r="V111" s="6"/>
    </row>
    <row r="112" spans="1:22" ht="14.25">
      <c r="A112" s="11">
        <f t="shared" si="0"/>
        <v>6206000</v>
      </c>
      <c r="B112" s="10">
        <f t="shared" si="0"/>
        <v>42572</v>
      </c>
      <c r="C112" s="9" t="s">
        <v>31</v>
      </c>
      <c r="D112" s="8">
        <v>623</v>
      </c>
      <c r="E112" s="8">
        <v>1</v>
      </c>
      <c r="F112" s="8">
        <v>4</v>
      </c>
      <c r="G112" s="8">
        <v>1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6"/>
      <c r="V112" s="6"/>
    </row>
    <row r="113" spans="1:22" ht="14.25">
      <c r="A113" s="11">
        <f t="shared" si="0"/>
        <v>6206000</v>
      </c>
      <c r="B113" s="10">
        <f t="shared" si="0"/>
        <v>42572</v>
      </c>
      <c r="C113" s="9" t="s">
        <v>30</v>
      </c>
      <c r="D113" s="8">
        <v>622</v>
      </c>
      <c r="E113" s="8">
        <v>10</v>
      </c>
      <c r="F113" s="8">
        <v>47</v>
      </c>
      <c r="G113" s="8">
        <v>20</v>
      </c>
      <c r="H113" s="8">
        <v>2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6"/>
      <c r="V113" s="6"/>
    </row>
    <row r="114" spans="1:22" ht="14.25">
      <c r="A114" s="11">
        <f t="shared" si="0"/>
        <v>6206000</v>
      </c>
      <c r="B114" s="10">
        <f t="shared" si="0"/>
        <v>42572</v>
      </c>
      <c r="C114" s="9" t="s">
        <v>29</v>
      </c>
      <c r="D114" s="8">
        <v>518</v>
      </c>
      <c r="E114" s="8">
        <v>1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6"/>
      <c r="V114" s="6"/>
    </row>
    <row r="115" spans="1:22" ht="14.25">
      <c r="A115" s="11">
        <f t="shared" ref="A115:B134" si="1">+A$94</f>
        <v>6206000</v>
      </c>
      <c r="B115" s="10">
        <f t="shared" si="1"/>
        <v>42572</v>
      </c>
      <c r="C115" s="9" t="s">
        <v>28</v>
      </c>
      <c r="D115" s="8">
        <v>519</v>
      </c>
      <c r="E115" s="8"/>
      <c r="F115" s="8"/>
      <c r="G115" s="8"/>
      <c r="H115" s="8">
        <v>1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6"/>
      <c r="V115" s="6"/>
    </row>
    <row r="116" spans="1:22" ht="14.25">
      <c r="A116" s="11">
        <f t="shared" si="1"/>
        <v>6206000</v>
      </c>
      <c r="B116" s="10">
        <f t="shared" si="1"/>
        <v>42572</v>
      </c>
      <c r="C116" s="9" t="s">
        <v>27</v>
      </c>
      <c r="D116" s="8">
        <v>838</v>
      </c>
      <c r="E116" s="8">
        <v>1</v>
      </c>
      <c r="F116" s="8"/>
      <c r="G116" s="8">
        <v>1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6"/>
      <c r="V116" s="6"/>
    </row>
    <row r="117" spans="1:22" ht="14.25">
      <c r="A117" s="11">
        <f t="shared" si="1"/>
        <v>6206000</v>
      </c>
      <c r="B117" s="10">
        <f t="shared" si="1"/>
        <v>42572</v>
      </c>
      <c r="C117" s="9" t="s">
        <v>26</v>
      </c>
      <c r="D117" s="8">
        <v>819</v>
      </c>
      <c r="E117" s="8"/>
      <c r="F117" s="8"/>
      <c r="G117" s="8">
        <v>1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6"/>
      <c r="V117" s="6"/>
    </row>
    <row r="118" spans="1:22" ht="14.25">
      <c r="A118" s="11">
        <f t="shared" si="1"/>
        <v>6206000</v>
      </c>
      <c r="B118" s="10">
        <f t="shared" si="1"/>
        <v>42572</v>
      </c>
      <c r="C118" s="9" t="s">
        <v>25</v>
      </c>
      <c r="D118" s="8">
        <v>807</v>
      </c>
      <c r="E118" s="8">
        <v>5</v>
      </c>
      <c r="F118" s="8">
        <v>80</v>
      </c>
      <c r="G118" s="8">
        <v>7</v>
      </c>
      <c r="H118" s="8">
        <v>144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6"/>
      <c r="V118" s="6"/>
    </row>
    <row r="119" spans="1:22" ht="14.25">
      <c r="A119" s="11">
        <f t="shared" si="1"/>
        <v>6206000</v>
      </c>
      <c r="B119" s="10">
        <f t="shared" si="1"/>
        <v>42572</v>
      </c>
      <c r="C119" s="9" t="s">
        <v>24</v>
      </c>
      <c r="D119" s="8">
        <v>793</v>
      </c>
      <c r="E119" s="8"/>
      <c r="F119" s="8"/>
      <c r="G119" s="8"/>
      <c r="H119" s="8">
        <v>1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6"/>
      <c r="V119" s="6"/>
    </row>
    <row r="120" spans="1:22" ht="14.25">
      <c r="A120" s="11">
        <f t="shared" si="1"/>
        <v>6206000</v>
      </c>
      <c r="B120" s="10">
        <f t="shared" si="1"/>
        <v>42572</v>
      </c>
      <c r="C120" s="9" t="s">
        <v>23</v>
      </c>
      <c r="D120" s="8">
        <v>757</v>
      </c>
      <c r="E120" s="8"/>
      <c r="F120" s="8">
        <v>1</v>
      </c>
      <c r="G120" s="8">
        <v>1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6"/>
      <c r="V120" s="6"/>
    </row>
    <row r="121" spans="1:22" ht="14.25">
      <c r="A121" s="11">
        <f t="shared" si="1"/>
        <v>6206000</v>
      </c>
      <c r="B121" s="10">
        <f t="shared" si="1"/>
        <v>42572</v>
      </c>
      <c r="C121" s="9" t="s">
        <v>22</v>
      </c>
      <c r="D121" s="8">
        <v>824</v>
      </c>
      <c r="E121" s="8">
        <v>2</v>
      </c>
      <c r="F121" s="8"/>
      <c r="G121" s="8"/>
      <c r="H121" s="8">
        <v>1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6"/>
      <c r="V121" s="6"/>
    </row>
    <row r="122" spans="1:22" ht="14.25">
      <c r="A122" s="11">
        <f t="shared" si="1"/>
        <v>6206000</v>
      </c>
      <c r="B122" s="10">
        <f t="shared" si="1"/>
        <v>42572</v>
      </c>
      <c r="C122" s="9" t="s">
        <v>21</v>
      </c>
      <c r="D122" s="8">
        <v>648</v>
      </c>
      <c r="E122" s="8"/>
      <c r="F122" s="8"/>
      <c r="G122" s="8">
        <v>4</v>
      </c>
      <c r="H122" s="8">
        <v>32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6"/>
      <c r="V122" s="6"/>
    </row>
    <row r="123" spans="1:22" ht="14.25">
      <c r="A123" s="11">
        <f t="shared" si="1"/>
        <v>6206000</v>
      </c>
      <c r="B123" s="10">
        <f t="shared" si="1"/>
        <v>42572</v>
      </c>
      <c r="C123" s="9" t="s">
        <v>20</v>
      </c>
      <c r="D123" s="8">
        <v>658</v>
      </c>
      <c r="E123" s="8">
        <v>8</v>
      </c>
      <c r="F123" s="8">
        <v>1</v>
      </c>
      <c r="G123" s="8"/>
      <c r="H123" s="8">
        <v>1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6"/>
      <c r="V123" s="6"/>
    </row>
    <row r="124" spans="1:22" ht="14.25">
      <c r="A124" s="11">
        <f t="shared" si="1"/>
        <v>6206000</v>
      </c>
      <c r="B124" s="10">
        <f t="shared" si="1"/>
        <v>42572</v>
      </c>
      <c r="C124" s="9" t="s">
        <v>19</v>
      </c>
      <c r="D124" s="8">
        <v>679</v>
      </c>
      <c r="E124" s="8"/>
      <c r="F124" s="8"/>
      <c r="G124" s="8">
        <v>1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6"/>
      <c r="V124" s="6"/>
    </row>
    <row r="125" spans="1:22" ht="14.25">
      <c r="A125" s="11">
        <f t="shared" si="1"/>
        <v>6206000</v>
      </c>
      <c r="B125" s="10">
        <f t="shared" si="1"/>
        <v>42572</v>
      </c>
      <c r="C125" s="9" t="s">
        <v>18</v>
      </c>
      <c r="D125" s="8">
        <v>682</v>
      </c>
      <c r="E125" s="8"/>
      <c r="F125" s="8"/>
      <c r="G125" s="8">
        <v>3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6"/>
      <c r="V125" s="6"/>
    </row>
    <row r="126" spans="1:22" ht="14.25">
      <c r="A126" s="11">
        <f t="shared" si="1"/>
        <v>6206000</v>
      </c>
      <c r="B126" s="10">
        <f t="shared" si="1"/>
        <v>42572</v>
      </c>
      <c r="C126" s="9" t="s">
        <v>17</v>
      </c>
      <c r="D126" s="8">
        <v>657</v>
      </c>
      <c r="E126" s="8"/>
      <c r="F126" s="8"/>
      <c r="G126" s="8">
        <v>2</v>
      </c>
      <c r="H126" s="8">
        <v>1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6"/>
      <c r="V126" s="6"/>
    </row>
    <row r="127" spans="1:22" ht="14.25">
      <c r="A127" s="11">
        <f t="shared" si="1"/>
        <v>6206000</v>
      </c>
      <c r="B127" s="10">
        <f t="shared" si="1"/>
        <v>42572</v>
      </c>
      <c r="C127" s="9" t="s">
        <v>16</v>
      </c>
      <c r="D127" s="8">
        <v>887</v>
      </c>
      <c r="E127" s="8"/>
      <c r="F127" s="8"/>
      <c r="G127" s="8">
        <v>4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6"/>
      <c r="V127" s="6"/>
    </row>
    <row r="128" spans="1:22" ht="14.25">
      <c r="A128" s="11">
        <f t="shared" si="1"/>
        <v>6206000</v>
      </c>
      <c r="B128" s="10">
        <f t="shared" si="1"/>
        <v>42572</v>
      </c>
      <c r="C128" s="9" t="s">
        <v>15</v>
      </c>
      <c r="D128" s="8">
        <v>4202</v>
      </c>
      <c r="E128" s="8"/>
      <c r="F128" s="8">
        <v>2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6"/>
      <c r="V128" s="6"/>
    </row>
    <row r="129" spans="1:22" ht="14.25">
      <c r="A129" s="11">
        <f t="shared" si="1"/>
        <v>6206000</v>
      </c>
      <c r="B129" s="10">
        <f t="shared" si="1"/>
        <v>42572</v>
      </c>
      <c r="C129" s="9" t="s">
        <v>14</v>
      </c>
      <c r="D129" s="8">
        <v>906</v>
      </c>
      <c r="E129" s="8"/>
      <c r="F129" s="8" t="s">
        <v>13</v>
      </c>
      <c r="G129" s="8" t="s">
        <v>13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6"/>
      <c r="V129" s="6"/>
    </row>
    <row r="130" spans="1:22" ht="14.25">
      <c r="A130" s="11">
        <f t="shared" si="1"/>
        <v>6206000</v>
      </c>
      <c r="B130" s="10">
        <f t="shared" si="1"/>
        <v>42572</v>
      </c>
      <c r="C130" s="9" t="s">
        <v>12</v>
      </c>
      <c r="D130" s="8">
        <v>1051</v>
      </c>
      <c r="E130" s="8">
        <v>34</v>
      </c>
      <c r="F130" s="8">
        <v>456</v>
      </c>
      <c r="G130" s="8">
        <v>132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6"/>
      <c r="V130" s="6"/>
    </row>
    <row r="131" spans="1:22" ht="14.25">
      <c r="A131" s="11">
        <f t="shared" si="1"/>
        <v>6206000</v>
      </c>
      <c r="B131" s="10">
        <f t="shared" si="1"/>
        <v>42572</v>
      </c>
      <c r="C131" s="9" t="s">
        <v>11</v>
      </c>
      <c r="D131" s="8">
        <v>1043</v>
      </c>
      <c r="E131" s="8">
        <v>1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6"/>
      <c r="V131" s="6"/>
    </row>
    <row r="132" spans="1:22" ht="14.25">
      <c r="A132" s="11">
        <f t="shared" si="1"/>
        <v>6206000</v>
      </c>
      <c r="B132" s="10">
        <f t="shared" si="1"/>
        <v>42572</v>
      </c>
      <c r="C132" s="9" t="s">
        <v>10</v>
      </c>
      <c r="D132" s="8">
        <v>1028</v>
      </c>
      <c r="E132" s="8">
        <v>1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6"/>
      <c r="V132" s="6"/>
    </row>
    <row r="133" spans="1:22" ht="14.25">
      <c r="A133" s="11">
        <f t="shared" si="1"/>
        <v>6206000</v>
      </c>
      <c r="B133" s="10">
        <f t="shared" si="1"/>
        <v>42572</v>
      </c>
      <c r="C133" s="9" t="s">
        <v>9</v>
      </c>
      <c r="D133" s="8">
        <v>994</v>
      </c>
      <c r="E133" s="8">
        <v>50</v>
      </c>
      <c r="F133" s="8">
        <v>1</v>
      </c>
      <c r="G133" s="8">
        <v>4</v>
      </c>
      <c r="H133" s="8">
        <v>10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6"/>
      <c r="V133" s="6"/>
    </row>
    <row r="134" spans="1:22" ht="14.25">
      <c r="A134" s="11">
        <f t="shared" si="1"/>
        <v>6206000</v>
      </c>
      <c r="B134" s="10">
        <f t="shared" si="1"/>
        <v>42572</v>
      </c>
      <c r="C134" s="9" t="s">
        <v>8</v>
      </c>
      <c r="D134" s="8">
        <v>978</v>
      </c>
      <c r="E134" s="8">
        <v>66</v>
      </c>
      <c r="F134" s="8">
        <v>896</v>
      </c>
      <c r="G134" s="8">
        <v>1030</v>
      </c>
      <c r="H134" s="8">
        <v>84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6"/>
      <c r="V134" s="6"/>
    </row>
    <row r="135" spans="1:22" ht="14.25">
      <c r="A135" s="11">
        <f t="shared" ref="A135:B154" si="2">+A$94</f>
        <v>6206000</v>
      </c>
      <c r="B135" s="10">
        <f t="shared" si="2"/>
        <v>42572</v>
      </c>
      <c r="C135" s="9" t="s">
        <v>7</v>
      </c>
      <c r="D135" s="8">
        <v>1004</v>
      </c>
      <c r="E135" s="8"/>
      <c r="F135" s="8">
        <v>3</v>
      </c>
      <c r="G135" s="8">
        <v>1</v>
      </c>
      <c r="H135" s="8">
        <v>7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6"/>
      <c r="V135" s="6"/>
    </row>
    <row r="136" spans="1:22" ht="14.25">
      <c r="A136" s="11">
        <f t="shared" si="2"/>
        <v>6206000</v>
      </c>
      <c r="B136" s="10">
        <f t="shared" si="2"/>
        <v>42572</v>
      </c>
      <c r="C136" s="9" t="s">
        <v>6</v>
      </c>
      <c r="D136" s="8">
        <v>967</v>
      </c>
      <c r="E136" s="8">
        <v>1808</v>
      </c>
      <c r="F136" s="8">
        <v>1044</v>
      </c>
      <c r="G136" s="8">
        <v>58</v>
      </c>
      <c r="H136" s="8">
        <v>1152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6"/>
      <c r="V136" s="6"/>
    </row>
    <row r="137" spans="1:22" ht="14.25">
      <c r="A137" s="11">
        <f t="shared" si="2"/>
        <v>6206000</v>
      </c>
      <c r="B137" s="10">
        <f t="shared" si="2"/>
        <v>42572</v>
      </c>
      <c r="C137" s="9" t="s">
        <v>5</v>
      </c>
      <c r="D137" s="8">
        <v>997</v>
      </c>
      <c r="E137" s="8">
        <v>360</v>
      </c>
      <c r="F137" s="8">
        <v>64</v>
      </c>
      <c r="G137" s="8">
        <v>10</v>
      </c>
      <c r="H137" s="8">
        <v>144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6"/>
      <c r="V137" s="6"/>
    </row>
    <row r="138" spans="1:22" ht="14.25">
      <c r="A138" s="11">
        <f t="shared" si="2"/>
        <v>6206000</v>
      </c>
      <c r="B138" s="10">
        <f t="shared" si="2"/>
        <v>42572</v>
      </c>
      <c r="C138" s="9" t="s">
        <v>4</v>
      </c>
      <c r="D138" s="8">
        <v>1009</v>
      </c>
      <c r="E138" s="8"/>
      <c r="F138" s="8">
        <v>1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6"/>
      <c r="V138" s="6"/>
    </row>
    <row r="139" spans="1:22" ht="14.25">
      <c r="A139" s="11">
        <f t="shared" si="2"/>
        <v>6206000</v>
      </c>
      <c r="B139" s="10">
        <f t="shared" si="2"/>
        <v>42572</v>
      </c>
      <c r="C139" s="9" t="s">
        <v>3</v>
      </c>
      <c r="D139" s="8">
        <v>972</v>
      </c>
      <c r="E139" s="8"/>
      <c r="F139" s="8">
        <v>1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6"/>
      <c r="V139" s="6"/>
    </row>
    <row r="140" spans="1:22" ht="14.25">
      <c r="A140" s="11">
        <f t="shared" si="2"/>
        <v>6206000</v>
      </c>
      <c r="B140" s="10">
        <f t="shared" si="2"/>
        <v>42572</v>
      </c>
      <c r="C140" s="9" t="s">
        <v>2</v>
      </c>
      <c r="D140" s="8">
        <v>918</v>
      </c>
      <c r="E140" s="8">
        <v>3</v>
      </c>
      <c r="F140" s="8">
        <v>1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6"/>
      <c r="V140" s="6"/>
    </row>
    <row r="141" spans="1:22" ht="14.25">
      <c r="A141" s="11">
        <f t="shared" si="2"/>
        <v>6206000</v>
      </c>
      <c r="B141" s="10">
        <f t="shared" si="2"/>
        <v>42572</v>
      </c>
      <c r="C141" s="9" t="s">
        <v>1</v>
      </c>
      <c r="D141" s="8">
        <v>933</v>
      </c>
      <c r="E141" s="8">
        <v>4</v>
      </c>
      <c r="F141" s="8">
        <v>3</v>
      </c>
      <c r="G141" s="8">
        <v>1</v>
      </c>
      <c r="H141" s="8">
        <v>3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6"/>
      <c r="V141" s="6"/>
    </row>
    <row r="142" spans="1:22" ht="14.25">
      <c r="A142" s="11">
        <f t="shared" si="2"/>
        <v>6206000</v>
      </c>
      <c r="B142" s="10">
        <f t="shared" si="2"/>
        <v>42572</v>
      </c>
      <c r="C142" s="9" t="s">
        <v>0</v>
      </c>
      <c r="D142" s="8">
        <v>1055</v>
      </c>
      <c r="E142" s="8">
        <v>96</v>
      </c>
      <c r="F142" s="8">
        <v>1</v>
      </c>
      <c r="G142" s="8">
        <v>11</v>
      </c>
      <c r="H142" s="8">
        <v>17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6"/>
      <c r="V142" s="6"/>
    </row>
    <row r="143" spans="1:22" ht="14.25">
      <c r="A143" s="11">
        <f t="shared" si="2"/>
        <v>6206000</v>
      </c>
      <c r="B143" s="10">
        <f t="shared" si="2"/>
        <v>42572</v>
      </c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6"/>
      <c r="V143" s="6"/>
    </row>
    <row r="144" spans="1:22" ht="14.25">
      <c r="A144" s="11">
        <f t="shared" si="2"/>
        <v>6206000</v>
      </c>
      <c r="B144" s="10">
        <f t="shared" si="2"/>
        <v>42572</v>
      </c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6"/>
      <c r="V144" s="6"/>
    </row>
    <row r="145" spans="1:22" ht="14.25">
      <c r="A145" s="11">
        <f t="shared" si="2"/>
        <v>6206000</v>
      </c>
      <c r="B145" s="10">
        <f t="shared" si="2"/>
        <v>42572</v>
      </c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6"/>
      <c r="V145" s="6"/>
    </row>
    <row r="146" spans="1:22" ht="14.25">
      <c r="A146" s="11">
        <f t="shared" si="2"/>
        <v>6206000</v>
      </c>
      <c r="B146" s="10">
        <f t="shared" si="2"/>
        <v>42572</v>
      </c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6"/>
      <c r="V146" s="6"/>
    </row>
    <row r="147" spans="1:22" ht="14.25">
      <c r="A147" s="11">
        <f t="shared" si="2"/>
        <v>6206000</v>
      </c>
      <c r="B147" s="10">
        <f t="shared" si="2"/>
        <v>42572</v>
      </c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6"/>
      <c r="V147" s="6"/>
    </row>
    <row r="148" spans="1:22" ht="14.25">
      <c r="A148" s="11">
        <f t="shared" si="2"/>
        <v>6206000</v>
      </c>
      <c r="B148" s="10">
        <f t="shared" si="2"/>
        <v>42572</v>
      </c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6"/>
      <c r="V148" s="6"/>
    </row>
    <row r="149" spans="1:22" ht="14.25">
      <c r="A149" s="11">
        <f t="shared" si="2"/>
        <v>6206000</v>
      </c>
      <c r="B149" s="10">
        <f t="shared" si="2"/>
        <v>42572</v>
      </c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6"/>
      <c r="V149" s="6"/>
    </row>
    <row r="150" spans="1:22" ht="14.25">
      <c r="A150" s="11">
        <f t="shared" si="2"/>
        <v>6206000</v>
      </c>
      <c r="B150" s="10">
        <f t="shared" si="2"/>
        <v>42572</v>
      </c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6"/>
      <c r="V150" s="6"/>
    </row>
    <row r="151" spans="1:22" ht="14.25">
      <c r="A151" s="11">
        <f t="shared" si="2"/>
        <v>6206000</v>
      </c>
      <c r="B151" s="10">
        <f t="shared" si="2"/>
        <v>42572</v>
      </c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6"/>
      <c r="V151" s="6"/>
    </row>
    <row r="152" spans="1:22" ht="14.25">
      <c r="A152" s="11">
        <f t="shared" si="2"/>
        <v>6206000</v>
      </c>
      <c r="B152" s="10">
        <f t="shared" si="2"/>
        <v>42572</v>
      </c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6"/>
      <c r="V152" s="6"/>
    </row>
    <row r="153" spans="1:22" ht="14.25">
      <c r="A153" s="11">
        <f t="shared" si="2"/>
        <v>6206000</v>
      </c>
      <c r="B153" s="10">
        <f t="shared" si="2"/>
        <v>42572</v>
      </c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6"/>
      <c r="V153" s="6"/>
    </row>
    <row r="154" spans="1:22" ht="14.25">
      <c r="A154" s="11">
        <f t="shared" si="2"/>
        <v>6206000</v>
      </c>
      <c r="B154" s="10">
        <f t="shared" si="2"/>
        <v>42572</v>
      </c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6"/>
      <c r="V154" s="6"/>
    </row>
    <row r="155" spans="1:22" ht="14.25">
      <c r="A155" s="11">
        <f t="shared" ref="A155:B174" si="3">+A$94</f>
        <v>6206000</v>
      </c>
      <c r="B155" s="10">
        <f t="shared" si="3"/>
        <v>42572</v>
      </c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6"/>
      <c r="V155" s="6"/>
    </row>
    <row r="156" spans="1:22" ht="14.25">
      <c r="A156" s="11">
        <f t="shared" si="3"/>
        <v>6206000</v>
      </c>
      <c r="B156" s="10">
        <f t="shared" si="3"/>
        <v>42572</v>
      </c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6"/>
      <c r="V156" s="6"/>
    </row>
    <row r="157" spans="1:22" ht="14.25">
      <c r="A157" s="11">
        <f t="shared" si="3"/>
        <v>6206000</v>
      </c>
      <c r="B157" s="10">
        <f t="shared" si="3"/>
        <v>42572</v>
      </c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6"/>
      <c r="V157" s="6"/>
    </row>
    <row r="158" spans="1:22" ht="14.25">
      <c r="A158" s="11">
        <f t="shared" si="3"/>
        <v>6206000</v>
      </c>
      <c r="B158" s="10">
        <f t="shared" si="3"/>
        <v>42572</v>
      </c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6"/>
      <c r="V158" s="6"/>
    </row>
    <row r="159" spans="1:22" ht="14.25">
      <c r="A159" s="11">
        <f t="shared" si="3"/>
        <v>6206000</v>
      </c>
      <c r="B159" s="10">
        <f t="shared" si="3"/>
        <v>42572</v>
      </c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6"/>
      <c r="V159" s="6"/>
    </row>
    <row r="160" spans="1:22" ht="14.25">
      <c r="A160" s="11">
        <f t="shared" si="3"/>
        <v>6206000</v>
      </c>
      <c r="B160" s="10">
        <f t="shared" si="3"/>
        <v>42572</v>
      </c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6"/>
      <c r="V160" s="6"/>
    </row>
    <row r="161" spans="1:22" ht="14.25">
      <c r="A161" s="11">
        <f t="shared" si="3"/>
        <v>6206000</v>
      </c>
      <c r="B161" s="10">
        <f t="shared" si="3"/>
        <v>42572</v>
      </c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6"/>
      <c r="V161" s="6"/>
    </row>
    <row r="162" spans="1:22" ht="14.25">
      <c r="A162" s="11">
        <f t="shared" si="3"/>
        <v>6206000</v>
      </c>
      <c r="B162" s="10">
        <f t="shared" si="3"/>
        <v>42572</v>
      </c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6"/>
      <c r="V162" s="6"/>
    </row>
    <row r="163" spans="1:22" ht="14.25">
      <c r="A163" s="11">
        <f t="shared" si="3"/>
        <v>6206000</v>
      </c>
      <c r="B163" s="10">
        <f t="shared" si="3"/>
        <v>42572</v>
      </c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6"/>
      <c r="V163" s="6"/>
    </row>
    <row r="164" spans="1:22" ht="14.25">
      <c r="A164" s="11">
        <f t="shared" si="3"/>
        <v>6206000</v>
      </c>
      <c r="B164" s="10">
        <f t="shared" si="3"/>
        <v>42572</v>
      </c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6"/>
      <c r="V164" s="6"/>
    </row>
    <row r="165" spans="1:22" ht="14.25">
      <c r="A165" s="11">
        <f t="shared" si="3"/>
        <v>6206000</v>
      </c>
      <c r="B165" s="10">
        <f t="shared" si="3"/>
        <v>42572</v>
      </c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6"/>
      <c r="V165" s="6"/>
    </row>
    <row r="166" spans="1:22" ht="14.25">
      <c r="A166" s="11">
        <f t="shared" si="3"/>
        <v>6206000</v>
      </c>
      <c r="B166" s="10">
        <f t="shared" si="3"/>
        <v>42572</v>
      </c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6"/>
      <c r="V166" s="6"/>
    </row>
    <row r="167" spans="1:22" ht="14.25">
      <c r="A167" s="11">
        <f t="shared" si="3"/>
        <v>6206000</v>
      </c>
      <c r="B167" s="10">
        <f t="shared" si="3"/>
        <v>42572</v>
      </c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6"/>
      <c r="V167" s="6"/>
    </row>
    <row r="168" spans="1:22" ht="14.25">
      <c r="A168" s="11">
        <f t="shared" si="3"/>
        <v>6206000</v>
      </c>
      <c r="B168" s="10">
        <f t="shared" si="3"/>
        <v>42572</v>
      </c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6"/>
      <c r="V168" s="6"/>
    </row>
    <row r="169" spans="1:22" ht="14.25">
      <c r="A169" s="11">
        <f t="shared" si="3"/>
        <v>6206000</v>
      </c>
      <c r="B169" s="10">
        <f t="shared" si="3"/>
        <v>42572</v>
      </c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6"/>
      <c r="V169" s="6"/>
    </row>
    <row r="170" spans="1:22" ht="14.25">
      <c r="A170" s="11">
        <f t="shared" si="3"/>
        <v>6206000</v>
      </c>
      <c r="B170" s="10">
        <f t="shared" si="3"/>
        <v>42572</v>
      </c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6"/>
      <c r="V170" s="6"/>
    </row>
    <row r="171" spans="1:22" ht="14.25">
      <c r="A171" s="11">
        <f t="shared" si="3"/>
        <v>6206000</v>
      </c>
      <c r="B171" s="10">
        <f t="shared" si="3"/>
        <v>42572</v>
      </c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6"/>
      <c r="V171" s="6"/>
    </row>
    <row r="172" spans="1:22" ht="14.25">
      <c r="A172" s="11">
        <f t="shared" si="3"/>
        <v>6206000</v>
      </c>
      <c r="B172" s="10">
        <f t="shared" si="3"/>
        <v>42572</v>
      </c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6"/>
      <c r="V172" s="6"/>
    </row>
    <row r="173" spans="1:22" ht="14.25">
      <c r="A173" s="11">
        <f t="shared" si="3"/>
        <v>6206000</v>
      </c>
      <c r="B173" s="10">
        <f t="shared" si="3"/>
        <v>42572</v>
      </c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6"/>
      <c r="V173" s="6"/>
    </row>
    <row r="174" spans="1:22" ht="14.25">
      <c r="A174" s="11">
        <f t="shared" si="3"/>
        <v>6206000</v>
      </c>
      <c r="B174" s="10">
        <f t="shared" si="3"/>
        <v>42572</v>
      </c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6"/>
      <c r="V174" s="6"/>
    </row>
    <row r="175" spans="1:22" ht="14.25">
      <c r="A175" s="11">
        <f t="shared" ref="A175:B194" si="4">+A$94</f>
        <v>6206000</v>
      </c>
      <c r="B175" s="10">
        <f t="shared" si="4"/>
        <v>42572</v>
      </c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6"/>
      <c r="V175" s="6"/>
    </row>
    <row r="176" spans="1:22" ht="14.25">
      <c r="A176" s="11">
        <f t="shared" si="4"/>
        <v>6206000</v>
      </c>
      <c r="B176" s="10">
        <f t="shared" si="4"/>
        <v>42572</v>
      </c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6"/>
      <c r="V176" s="6"/>
    </row>
    <row r="177" spans="1:22" ht="14.25">
      <c r="A177" s="11">
        <f t="shared" si="4"/>
        <v>6206000</v>
      </c>
      <c r="B177" s="10">
        <f t="shared" si="4"/>
        <v>42572</v>
      </c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6"/>
      <c r="V177" s="6"/>
    </row>
    <row r="178" spans="1:22" ht="14.25">
      <c r="A178" s="11">
        <f t="shared" si="4"/>
        <v>6206000</v>
      </c>
      <c r="B178" s="10">
        <f t="shared" si="4"/>
        <v>42572</v>
      </c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6"/>
      <c r="V178" s="6"/>
    </row>
    <row r="179" spans="1:22" ht="14.25">
      <c r="A179" s="11">
        <f t="shared" si="4"/>
        <v>6206000</v>
      </c>
      <c r="B179" s="10">
        <f t="shared" si="4"/>
        <v>42572</v>
      </c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6"/>
      <c r="V179" s="6"/>
    </row>
    <row r="180" spans="1:22" ht="14.25">
      <c r="A180" s="11">
        <f t="shared" si="4"/>
        <v>6206000</v>
      </c>
      <c r="B180" s="10">
        <f t="shared" si="4"/>
        <v>42572</v>
      </c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6"/>
      <c r="V180" s="6"/>
    </row>
    <row r="181" spans="1:22" ht="14.25">
      <c r="A181" s="11">
        <f t="shared" si="4"/>
        <v>6206000</v>
      </c>
      <c r="B181" s="10">
        <f t="shared" si="4"/>
        <v>42572</v>
      </c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6"/>
      <c r="V181" s="6"/>
    </row>
    <row r="182" spans="1:22" ht="14.25">
      <c r="A182" s="11">
        <f t="shared" si="4"/>
        <v>6206000</v>
      </c>
      <c r="B182" s="10">
        <f t="shared" si="4"/>
        <v>42572</v>
      </c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6"/>
      <c r="V182" s="6"/>
    </row>
    <row r="183" spans="1:22" ht="14.25">
      <c r="A183" s="11">
        <f t="shared" si="4"/>
        <v>6206000</v>
      </c>
      <c r="B183" s="10">
        <f t="shared" si="4"/>
        <v>42572</v>
      </c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6"/>
      <c r="V183" s="6"/>
    </row>
    <row r="184" spans="1:22" ht="14.25">
      <c r="A184" s="11">
        <f t="shared" si="4"/>
        <v>6206000</v>
      </c>
      <c r="B184" s="10">
        <f t="shared" si="4"/>
        <v>42572</v>
      </c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6"/>
      <c r="V184" s="6"/>
    </row>
    <row r="185" spans="1:22" ht="14.25">
      <c r="A185" s="11">
        <f t="shared" si="4"/>
        <v>6206000</v>
      </c>
      <c r="B185" s="10">
        <f t="shared" si="4"/>
        <v>42572</v>
      </c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6"/>
      <c r="V185" s="6"/>
    </row>
    <row r="186" spans="1:22" ht="14.25">
      <c r="A186" s="11">
        <f t="shared" si="4"/>
        <v>6206000</v>
      </c>
      <c r="B186" s="10">
        <f t="shared" si="4"/>
        <v>42572</v>
      </c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6"/>
      <c r="V186" s="6"/>
    </row>
    <row r="187" spans="1:22" ht="14.25">
      <c r="A187" s="11">
        <f t="shared" si="4"/>
        <v>6206000</v>
      </c>
      <c r="B187" s="10">
        <f t="shared" si="4"/>
        <v>42572</v>
      </c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6"/>
      <c r="V187" s="6"/>
    </row>
    <row r="188" spans="1:22" ht="14.25">
      <c r="A188" s="11">
        <f t="shared" si="4"/>
        <v>6206000</v>
      </c>
      <c r="B188" s="10">
        <f t="shared" si="4"/>
        <v>42572</v>
      </c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6"/>
      <c r="V188" s="6"/>
    </row>
    <row r="189" spans="1:22" ht="14.25">
      <c r="A189" s="11">
        <f t="shared" si="4"/>
        <v>6206000</v>
      </c>
      <c r="B189" s="10">
        <f t="shared" si="4"/>
        <v>42572</v>
      </c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6"/>
      <c r="V189" s="6"/>
    </row>
    <row r="190" spans="1:22" ht="14.25">
      <c r="A190" s="11">
        <f t="shared" si="4"/>
        <v>6206000</v>
      </c>
      <c r="B190" s="10">
        <f t="shared" si="4"/>
        <v>42572</v>
      </c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6"/>
      <c r="V190" s="6"/>
    </row>
    <row r="191" spans="1:22" ht="14.25">
      <c r="A191" s="11">
        <f t="shared" si="4"/>
        <v>6206000</v>
      </c>
      <c r="B191" s="10">
        <f t="shared" si="4"/>
        <v>42572</v>
      </c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6"/>
      <c r="V191" s="6"/>
    </row>
    <row r="192" spans="1:22" ht="14.25">
      <c r="A192" s="11">
        <f t="shared" si="4"/>
        <v>6206000</v>
      </c>
      <c r="B192" s="10">
        <f t="shared" si="4"/>
        <v>42572</v>
      </c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6"/>
      <c r="V192" s="6"/>
    </row>
    <row r="193" spans="1:22" ht="14.25">
      <c r="A193" s="11">
        <f t="shared" si="4"/>
        <v>6206000</v>
      </c>
      <c r="B193" s="10">
        <f t="shared" si="4"/>
        <v>42572</v>
      </c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6"/>
      <c r="V193" s="6"/>
    </row>
    <row r="194" spans="1:22" ht="14.25">
      <c r="A194" s="11">
        <f t="shared" si="4"/>
        <v>6206000</v>
      </c>
      <c r="B194" s="10">
        <f t="shared" si="4"/>
        <v>42572</v>
      </c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6"/>
      <c r="V194" s="6"/>
    </row>
    <row r="195" spans="1:22" ht="14.25">
      <c r="A195" s="11">
        <f t="shared" ref="A195:B214" si="5">+A$94</f>
        <v>6206000</v>
      </c>
      <c r="B195" s="10">
        <f t="shared" si="5"/>
        <v>42572</v>
      </c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6"/>
      <c r="V195" s="6"/>
    </row>
    <row r="196" spans="1:22" ht="14.25">
      <c r="A196" s="11">
        <f t="shared" si="5"/>
        <v>6206000</v>
      </c>
      <c r="B196" s="10">
        <f t="shared" si="5"/>
        <v>42572</v>
      </c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6"/>
      <c r="V196" s="6"/>
    </row>
    <row r="197" spans="1:22" ht="14.25">
      <c r="A197" s="11">
        <f t="shared" si="5"/>
        <v>6206000</v>
      </c>
      <c r="B197" s="10">
        <f t="shared" si="5"/>
        <v>42572</v>
      </c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6"/>
      <c r="V197" s="6"/>
    </row>
    <row r="198" spans="1:22" ht="14.25">
      <c r="A198" s="11">
        <f t="shared" si="5"/>
        <v>6206000</v>
      </c>
      <c r="B198" s="10">
        <f t="shared" si="5"/>
        <v>42572</v>
      </c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6"/>
      <c r="V198" s="6"/>
    </row>
    <row r="199" spans="1:22" ht="14.25">
      <c r="A199" s="11">
        <f t="shared" si="5"/>
        <v>6206000</v>
      </c>
      <c r="B199" s="10">
        <f t="shared" si="5"/>
        <v>42572</v>
      </c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6"/>
      <c r="V199" s="6"/>
    </row>
    <row r="200" spans="1:22" ht="14.25">
      <c r="A200" s="11">
        <f t="shared" si="5"/>
        <v>6206000</v>
      </c>
      <c r="B200" s="10">
        <f t="shared" si="5"/>
        <v>42572</v>
      </c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6"/>
      <c r="V200" s="6"/>
    </row>
    <row r="201" spans="1:22" ht="14.25">
      <c r="A201" s="11">
        <f t="shared" si="5"/>
        <v>6206000</v>
      </c>
      <c r="B201" s="10">
        <f t="shared" si="5"/>
        <v>42572</v>
      </c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6"/>
      <c r="V201" s="6"/>
    </row>
    <row r="202" spans="1:22" ht="14.25">
      <c r="A202" s="11">
        <f t="shared" si="5"/>
        <v>6206000</v>
      </c>
      <c r="B202" s="10">
        <f t="shared" si="5"/>
        <v>42572</v>
      </c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6"/>
      <c r="V202" s="6"/>
    </row>
    <row r="203" spans="1:22" ht="14.25">
      <c r="A203" s="11">
        <f t="shared" si="5"/>
        <v>6206000</v>
      </c>
      <c r="B203" s="10">
        <f t="shared" si="5"/>
        <v>42572</v>
      </c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6"/>
      <c r="V203" s="6"/>
    </row>
    <row r="204" spans="1:22" ht="14.25">
      <c r="A204" s="11">
        <f t="shared" si="5"/>
        <v>6206000</v>
      </c>
      <c r="B204" s="10">
        <f t="shared" si="5"/>
        <v>42572</v>
      </c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6"/>
      <c r="V204" s="6"/>
    </row>
    <row r="205" spans="1:22" ht="14.25">
      <c r="A205" s="11">
        <f t="shared" si="5"/>
        <v>6206000</v>
      </c>
      <c r="B205" s="10">
        <f t="shared" si="5"/>
        <v>42572</v>
      </c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6"/>
      <c r="V205" s="6"/>
    </row>
    <row r="206" spans="1:22" ht="14.25">
      <c r="A206" s="11">
        <f t="shared" si="5"/>
        <v>6206000</v>
      </c>
      <c r="B206" s="10">
        <f t="shared" si="5"/>
        <v>42572</v>
      </c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6"/>
      <c r="V206" s="6"/>
    </row>
    <row r="207" spans="1:22" ht="14.25">
      <c r="A207" s="11">
        <f t="shared" si="5"/>
        <v>6206000</v>
      </c>
      <c r="B207" s="10">
        <f t="shared" si="5"/>
        <v>42572</v>
      </c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6"/>
      <c r="V207" s="6"/>
    </row>
    <row r="208" spans="1:22" ht="14.25">
      <c r="A208" s="11">
        <f t="shared" si="5"/>
        <v>6206000</v>
      </c>
      <c r="B208" s="10">
        <f t="shared" si="5"/>
        <v>42572</v>
      </c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6"/>
      <c r="V208" s="6"/>
    </row>
    <row r="209" spans="1:22" ht="14.25">
      <c r="A209" s="11">
        <f t="shared" si="5"/>
        <v>6206000</v>
      </c>
      <c r="B209" s="10">
        <f t="shared" si="5"/>
        <v>42572</v>
      </c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6"/>
      <c r="V209" s="6"/>
    </row>
    <row r="210" spans="1:22" ht="14.25">
      <c r="A210" s="11">
        <f t="shared" si="5"/>
        <v>6206000</v>
      </c>
      <c r="B210" s="10">
        <f t="shared" si="5"/>
        <v>42572</v>
      </c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6"/>
      <c r="V210" s="6"/>
    </row>
    <row r="211" spans="1:22" ht="14.25">
      <c r="A211" s="11">
        <f t="shared" si="5"/>
        <v>6206000</v>
      </c>
      <c r="B211" s="10">
        <f t="shared" si="5"/>
        <v>42572</v>
      </c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6"/>
      <c r="V211" s="6"/>
    </row>
    <row r="212" spans="1:22" ht="14.25">
      <c r="A212" s="11">
        <f t="shared" si="5"/>
        <v>6206000</v>
      </c>
      <c r="B212" s="10">
        <f t="shared" si="5"/>
        <v>42572</v>
      </c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6"/>
      <c r="V212" s="6"/>
    </row>
    <row r="213" spans="1:22" ht="14.25">
      <c r="A213" s="11">
        <f t="shared" si="5"/>
        <v>6206000</v>
      </c>
      <c r="B213" s="10">
        <f t="shared" si="5"/>
        <v>42572</v>
      </c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6"/>
      <c r="V213" s="6"/>
    </row>
    <row r="214" spans="1:22" ht="14.25">
      <c r="A214" s="11">
        <f t="shared" si="5"/>
        <v>6206000</v>
      </c>
      <c r="B214" s="10">
        <f t="shared" si="5"/>
        <v>42572</v>
      </c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6"/>
      <c r="V214" s="6"/>
    </row>
    <row r="215" spans="1:22" ht="14.25">
      <c r="A215" s="11">
        <f t="shared" ref="A215:B234" si="6">+A$94</f>
        <v>6206000</v>
      </c>
      <c r="B215" s="10">
        <f t="shared" si="6"/>
        <v>42572</v>
      </c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6"/>
      <c r="V215" s="6"/>
    </row>
    <row r="216" spans="1:22" ht="14.25">
      <c r="A216" s="11">
        <f t="shared" si="6"/>
        <v>6206000</v>
      </c>
      <c r="B216" s="10">
        <f t="shared" si="6"/>
        <v>42572</v>
      </c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6"/>
      <c r="V216" s="6"/>
    </row>
    <row r="217" spans="1:22" ht="14.25">
      <c r="A217" s="11">
        <f t="shared" si="6"/>
        <v>6206000</v>
      </c>
      <c r="B217" s="10">
        <f t="shared" si="6"/>
        <v>42572</v>
      </c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6"/>
      <c r="V217" s="6"/>
    </row>
    <row r="218" spans="1:22" ht="14.25">
      <c r="A218" s="11">
        <f t="shared" si="6"/>
        <v>6206000</v>
      </c>
      <c r="B218" s="10">
        <f t="shared" si="6"/>
        <v>42572</v>
      </c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6"/>
      <c r="V218" s="6"/>
    </row>
    <row r="219" spans="1:22" ht="14.25">
      <c r="A219" s="11">
        <f t="shared" si="6"/>
        <v>6206000</v>
      </c>
      <c r="B219" s="10">
        <f t="shared" si="6"/>
        <v>42572</v>
      </c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6"/>
      <c r="V219" s="6"/>
    </row>
    <row r="220" spans="1:22" ht="14.25">
      <c r="A220" s="11">
        <f t="shared" si="6"/>
        <v>6206000</v>
      </c>
      <c r="B220" s="10">
        <f t="shared" si="6"/>
        <v>42572</v>
      </c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6"/>
      <c r="V220" s="6"/>
    </row>
    <row r="221" spans="1:22" ht="14.25">
      <c r="A221" s="11">
        <f t="shared" si="6"/>
        <v>6206000</v>
      </c>
      <c r="B221" s="10">
        <f t="shared" si="6"/>
        <v>42572</v>
      </c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6"/>
      <c r="V221" s="6"/>
    </row>
    <row r="222" spans="1:22" ht="14.25">
      <c r="A222" s="11">
        <f t="shared" si="6"/>
        <v>6206000</v>
      </c>
      <c r="B222" s="10">
        <f t="shared" si="6"/>
        <v>42572</v>
      </c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6"/>
      <c r="V222" s="6"/>
    </row>
    <row r="223" spans="1:22" ht="14.25">
      <c r="A223" s="11">
        <f t="shared" si="6"/>
        <v>6206000</v>
      </c>
      <c r="B223" s="10">
        <f t="shared" si="6"/>
        <v>42572</v>
      </c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6"/>
      <c r="V223" s="6"/>
    </row>
    <row r="224" spans="1:22" ht="14.25">
      <c r="A224" s="11">
        <f t="shared" si="6"/>
        <v>6206000</v>
      </c>
      <c r="B224" s="10">
        <f t="shared" si="6"/>
        <v>42572</v>
      </c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6"/>
      <c r="V224" s="6"/>
    </row>
    <row r="225" spans="1:22" ht="14.25">
      <c r="A225" s="11">
        <f t="shared" si="6"/>
        <v>6206000</v>
      </c>
      <c r="B225" s="10">
        <f t="shared" si="6"/>
        <v>42572</v>
      </c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6"/>
      <c r="V225" s="6"/>
    </row>
    <row r="226" spans="1:22" ht="14.25">
      <c r="A226" s="11">
        <f t="shared" si="6"/>
        <v>6206000</v>
      </c>
      <c r="B226" s="10">
        <f t="shared" si="6"/>
        <v>42572</v>
      </c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6"/>
      <c r="V226" s="6"/>
    </row>
    <row r="227" spans="1:22" ht="14.25">
      <c r="A227" s="11">
        <f t="shared" si="6"/>
        <v>6206000</v>
      </c>
      <c r="B227" s="10">
        <f t="shared" si="6"/>
        <v>42572</v>
      </c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6"/>
      <c r="V227" s="6"/>
    </row>
    <row r="228" spans="1:22" ht="14.25">
      <c r="A228" s="11">
        <f t="shared" si="6"/>
        <v>6206000</v>
      </c>
      <c r="B228" s="10">
        <f t="shared" si="6"/>
        <v>42572</v>
      </c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6"/>
      <c r="V228" s="6"/>
    </row>
    <row r="229" spans="1:22" ht="14.25">
      <c r="A229" s="11">
        <f t="shared" si="6"/>
        <v>6206000</v>
      </c>
      <c r="B229" s="10">
        <f t="shared" si="6"/>
        <v>42572</v>
      </c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6"/>
      <c r="V229" s="6"/>
    </row>
    <row r="230" spans="1:22" ht="14.25">
      <c r="A230" s="11">
        <f t="shared" si="6"/>
        <v>6206000</v>
      </c>
      <c r="B230" s="10">
        <f t="shared" si="6"/>
        <v>42572</v>
      </c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6"/>
      <c r="V230" s="6"/>
    </row>
    <row r="231" spans="1:22" ht="14.25">
      <c r="A231" s="11">
        <f t="shared" si="6"/>
        <v>6206000</v>
      </c>
      <c r="B231" s="10">
        <f t="shared" si="6"/>
        <v>42572</v>
      </c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6"/>
      <c r="V231" s="6"/>
    </row>
    <row r="232" spans="1:22" ht="14.25">
      <c r="A232" s="11">
        <f t="shared" si="6"/>
        <v>6206000</v>
      </c>
      <c r="B232" s="10">
        <f t="shared" si="6"/>
        <v>42572</v>
      </c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6"/>
      <c r="V232" s="6"/>
    </row>
    <row r="233" spans="1:22" ht="14.25">
      <c r="A233" s="11">
        <f t="shared" si="6"/>
        <v>6206000</v>
      </c>
      <c r="B233" s="10">
        <f t="shared" si="6"/>
        <v>42572</v>
      </c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6"/>
      <c r="V233" s="6"/>
    </row>
    <row r="234" spans="1:22" ht="14.25">
      <c r="A234" s="11">
        <f t="shared" si="6"/>
        <v>6206000</v>
      </c>
      <c r="B234" s="10">
        <f t="shared" si="6"/>
        <v>42572</v>
      </c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6"/>
      <c r="V234" s="6"/>
    </row>
    <row r="235" spans="1:22" ht="14.25">
      <c r="A235" s="11">
        <f t="shared" ref="A235:B249" si="7">+A$94</f>
        <v>6206000</v>
      </c>
      <c r="B235" s="10">
        <f t="shared" si="7"/>
        <v>42572</v>
      </c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6"/>
      <c r="V235" s="6"/>
    </row>
    <row r="236" spans="1:22" ht="14.25">
      <c r="A236" s="11">
        <f t="shared" si="7"/>
        <v>6206000</v>
      </c>
      <c r="B236" s="10">
        <f t="shared" si="7"/>
        <v>42572</v>
      </c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6"/>
      <c r="V236" s="6"/>
    </row>
    <row r="237" spans="1:22" ht="14.25">
      <c r="A237" s="11">
        <f t="shared" si="7"/>
        <v>6206000</v>
      </c>
      <c r="B237" s="10">
        <f t="shared" si="7"/>
        <v>42572</v>
      </c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6"/>
      <c r="V237" s="6"/>
    </row>
    <row r="238" spans="1:22" ht="14.25">
      <c r="A238" s="11">
        <f t="shared" si="7"/>
        <v>6206000</v>
      </c>
      <c r="B238" s="10">
        <f t="shared" si="7"/>
        <v>42572</v>
      </c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6"/>
      <c r="V238" s="6"/>
    </row>
    <row r="239" spans="1:22" ht="14.25">
      <c r="A239" s="11">
        <f t="shared" si="7"/>
        <v>6206000</v>
      </c>
      <c r="B239" s="10">
        <f t="shared" si="7"/>
        <v>42572</v>
      </c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6"/>
      <c r="V239" s="6"/>
    </row>
    <row r="240" spans="1:22" ht="14.25">
      <c r="A240" s="11">
        <f t="shared" si="7"/>
        <v>6206000</v>
      </c>
      <c r="B240" s="10">
        <f t="shared" si="7"/>
        <v>42572</v>
      </c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6"/>
      <c r="V240" s="6"/>
    </row>
    <row r="241" spans="1:22" ht="14.25">
      <c r="A241" s="11">
        <f t="shared" si="7"/>
        <v>6206000</v>
      </c>
      <c r="B241" s="10">
        <f t="shared" si="7"/>
        <v>42572</v>
      </c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6"/>
      <c r="V241" s="6"/>
    </row>
    <row r="242" spans="1:22" ht="14.25">
      <c r="A242" s="11">
        <f t="shared" si="7"/>
        <v>6206000</v>
      </c>
      <c r="B242" s="10">
        <f t="shared" si="7"/>
        <v>42572</v>
      </c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6"/>
      <c r="V242" s="6"/>
    </row>
    <row r="243" spans="1:22" ht="14.25">
      <c r="A243" s="11">
        <f t="shared" si="7"/>
        <v>6206000</v>
      </c>
      <c r="B243" s="10">
        <f t="shared" si="7"/>
        <v>42572</v>
      </c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6"/>
      <c r="V243" s="6"/>
    </row>
    <row r="244" spans="1:22" ht="14.25">
      <c r="A244" s="11">
        <f t="shared" si="7"/>
        <v>6206000</v>
      </c>
      <c r="B244" s="10">
        <f t="shared" si="7"/>
        <v>42572</v>
      </c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6"/>
      <c r="V244" s="6"/>
    </row>
    <row r="245" spans="1:22" ht="14.25">
      <c r="A245" s="11">
        <f t="shared" si="7"/>
        <v>6206000</v>
      </c>
      <c r="B245" s="10">
        <f t="shared" si="7"/>
        <v>42572</v>
      </c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6"/>
      <c r="V245" s="6"/>
    </row>
    <row r="246" spans="1:22" ht="14.25">
      <c r="A246" s="11">
        <f t="shared" si="7"/>
        <v>6206000</v>
      </c>
      <c r="B246" s="10">
        <f t="shared" si="7"/>
        <v>42572</v>
      </c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6"/>
      <c r="V246" s="6"/>
    </row>
    <row r="247" spans="1:22" ht="14.25">
      <c r="A247" s="11">
        <f t="shared" si="7"/>
        <v>6206000</v>
      </c>
      <c r="B247" s="10">
        <f t="shared" si="7"/>
        <v>42572</v>
      </c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6"/>
      <c r="V247" s="6"/>
    </row>
    <row r="248" spans="1:22" ht="14.25">
      <c r="A248" s="11">
        <f t="shared" si="7"/>
        <v>6206000</v>
      </c>
      <c r="B248" s="10">
        <f t="shared" si="7"/>
        <v>42572</v>
      </c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6"/>
      <c r="V248" s="6"/>
    </row>
    <row r="249" spans="1:22" ht="14.25">
      <c r="A249" s="11">
        <f t="shared" si="7"/>
        <v>6206000</v>
      </c>
      <c r="B249" s="10">
        <f t="shared" si="7"/>
        <v>42572</v>
      </c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6"/>
      <c r="V249" s="6"/>
    </row>
    <row r="250" spans="1:22">
      <c r="C250" s="4"/>
      <c r="D250" s="4"/>
      <c r="E250" s="4"/>
      <c r="F250" s="5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7"/>
      <c r="U250" s="6"/>
    </row>
    <row r="251" spans="1:22">
      <c r="C251" s="4"/>
      <c r="D251" s="4"/>
      <c r="E251" s="4"/>
      <c r="F251" s="5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7"/>
      <c r="U251" s="6"/>
    </row>
    <row r="252" spans="1:22">
      <c r="C252" s="4"/>
      <c r="D252" s="4"/>
      <c r="E252" s="4"/>
      <c r="F252" s="5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7"/>
      <c r="U252" s="6"/>
    </row>
    <row r="253" spans="1:22">
      <c r="C253" s="4"/>
      <c r="D253" s="4"/>
      <c r="E253" s="4"/>
      <c r="F253" s="5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7"/>
      <c r="U253" s="6"/>
    </row>
    <row r="254" spans="1:22">
      <c r="C254" s="4"/>
      <c r="D254" s="4"/>
      <c r="E254" s="4"/>
      <c r="F254" s="5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7"/>
      <c r="U254" s="6"/>
    </row>
    <row r="255" spans="1:22">
      <c r="C255" s="4"/>
      <c r="D255" s="4"/>
      <c r="E255" s="4"/>
      <c r="F255" s="5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7"/>
      <c r="U255" s="6"/>
    </row>
    <row r="256" spans="1:22">
      <c r="C256" s="4"/>
      <c r="D256" s="4"/>
      <c r="E256" s="4"/>
      <c r="F256" s="5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7"/>
      <c r="U256" s="6"/>
    </row>
    <row r="257" spans="3:21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7"/>
      <c r="U257" s="6"/>
    </row>
    <row r="258" spans="3:21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7"/>
      <c r="U258" s="6"/>
    </row>
    <row r="259" spans="3:21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7"/>
      <c r="U259" s="6"/>
    </row>
    <row r="260" spans="3:21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7"/>
      <c r="U260" s="6"/>
    </row>
    <row r="261" spans="3:21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7"/>
      <c r="U261" s="6"/>
    </row>
    <row r="262" spans="3:21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7"/>
      <c r="U262" s="6"/>
    </row>
    <row r="263" spans="3:21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7"/>
      <c r="U263" s="6"/>
    </row>
    <row r="264" spans="3:21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7"/>
      <c r="U264" s="6"/>
    </row>
    <row r="265" spans="3:21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7"/>
      <c r="U265" s="6"/>
    </row>
    <row r="266" spans="3:21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7"/>
      <c r="U266" s="6"/>
    </row>
    <row r="267" spans="3:21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7"/>
      <c r="U267" s="6"/>
    </row>
    <row r="268" spans="3:21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7"/>
      <c r="U268" s="6"/>
    </row>
    <row r="269" spans="3:21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7"/>
      <c r="U269" s="6"/>
    </row>
    <row r="270" spans="3:21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7"/>
      <c r="U270" s="6"/>
    </row>
    <row r="271" spans="3:21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7"/>
      <c r="U271" s="6"/>
    </row>
    <row r="272" spans="3:21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7"/>
      <c r="U272" s="6"/>
    </row>
    <row r="273" spans="3:21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7"/>
      <c r="U273" s="6"/>
    </row>
    <row r="274" spans="3:21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7"/>
      <c r="U274" s="6"/>
    </row>
    <row r="275" spans="3:21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7"/>
      <c r="U275" s="6"/>
    </row>
    <row r="276" spans="3:21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7"/>
      <c r="U276" s="6"/>
    </row>
    <row r="277" spans="3:21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7"/>
      <c r="U277" s="6"/>
    </row>
    <row r="278" spans="3:21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7"/>
      <c r="U278" s="6"/>
    </row>
    <row r="279" spans="3:21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7"/>
      <c r="U279" s="6"/>
    </row>
    <row r="280" spans="3:21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7"/>
      <c r="U280" s="6"/>
    </row>
    <row r="281" spans="3:21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7"/>
      <c r="U281" s="6"/>
    </row>
    <row r="282" spans="3:21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7"/>
      <c r="U282" s="6"/>
    </row>
    <row r="283" spans="3:21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7"/>
      <c r="U283" s="6"/>
    </row>
    <row r="284" spans="3:21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7"/>
      <c r="U284" s="6"/>
    </row>
    <row r="285" spans="3:21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7"/>
      <c r="U285" s="6"/>
    </row>
    <row r="286" spans="3:21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7"/>
      <c r="U286" s="6"/>
    </row>
    <row r="287" spans="3:21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7"/>
      <c r="U287" s="6"/>
    </row>
    <row r="288" spans="3:21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7"/>
      <c r="U288" s="6"/>
    </row>
    <row r="289" spans="3:21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7"/>
      <c r="U289" s="6"/>
    </row>
    <row r="290" spans="3:21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7"/>
      <c r="U290" s="6"/>
    </row>
    <row r="291" spans="3:21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7"/>
      <c r="U291" s="6"/>
    </row>
    <row r="292" spans="3:21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7"/>
      <c r="U292" s="6"/>
    </row>
    <row r="293" spans="3:21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7"/>
      <c r="U293" s="6"/>
    </row>
    <row r="294" spans="3:21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7"/>
      <c r="U294" s="6"/>
    </row>
    <row r="295" spans="3:21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7"/>
      <c r="U295" s="6"/>
    </row>
    <row r="296" spans="3:21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7"/>
      <c r="U296" s="6"/>
    </row>
    <row r="297" spans="3:21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7"/>
      <c r="U297" s="6"/>
    </row>
    <row r="298" spans="3:21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7"/>
      <c r="U298" s="6"/>
    </row>
    <row r="299" spans="3:21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7"/>
      <c r="U299" s="6"/>
    </row>
    <row r="300" spans="3:21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7"/>
      <c r="U300" s="6"/>
    </row>
    <row r="301" spans="3:21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7"/>
      <c r="U301" s="6"/>
    </row>
    <row r="302" spans="3:21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7"/>
      <c r="U302" s="6"/>
    </row>
    <row r="303" spans="3:21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7"/>
      <c r="U303" s="6"/>
    </row>
    <row r="304" spans="3:21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7"/>
      <c r="U304" s="6"/>
    </row>
    <row r="305" spans="3:21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7"/>
      <c r="U305" s="6"/>
    </row>
    <row r="306" spans="3:21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7"/>
      <c r="U306" s="6"/>
    </row>
    <row r="307" spans="3:21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7"/>
      <c r="U307" s="6"/>
    </row>
    <row r="308" spans="3:21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7"/>
      <c r="U308" s="6"/>
    </row>
    <row r="309" spans="3:21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7"/>
      <c r="U309" s="6"/>
    </row>
    <row r="310" spans="3:21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7"/>
      <c r="U310" s="6"/>
    </row>
    <row r="311" spans="3:21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7"/>
      <c r="U311" s="6"/>
    </row>
    <row r="312" spans="3:21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7"/>
      <c r="U312" s="6"/>
    </row>
    <row r="313" spans="3:21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7"/>
      <c r="U313" s="6"/>
    </row>
    <row r="314" spans="3:21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7"/>
      <c r="U314" s="6"/>
    </row>
    <row r="315" spans="3:21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7"/>
      <c r="U315" s="6"/>
    </row>
    <row r="316" spans="3:21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7"/>
      <c r="U316" s="6"/>
    </row>
    <row r="317" spans="3:21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7"/>
      <c r="U317" s="6"/>
    </row>
    <row r="318" spans="3:21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7"/>
      <c r="U318" s="6"/>
    </row>
    <row r="319" spans="3:21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7"/>
      <c r="U319" s="6"/>
    </row>
    <row r="320" spans="3:21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7"/>
      <c r="U320" s="6"/>
    </row>
    <row r="321" spans="3:21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7"/>
      <c r="U321" s="6"/>
    </row>
    <row r="322" spans="3:21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7"/>
      <c r="U322" s="6"/>
    </row>
    <row r="323" spans="3:21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7"/>
      <c r="U323" s="6"/>
    </row>
    <row r="324" spans="3:21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7"/>
      <c r="U324" s="6"/>
    </row>
    <row r="325" spans="3:21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7"/>
      <c r="U325" s="6"/>
    </row>
    <row r="326" spans="3:21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7"/>
      <c r="U326" s="6"/>
    </row>
    <row r="327" spans="3:21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7"/>
      <c r="U327" s="6"/>
    </row>
    <row r="328" spans="3:21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7"/>
      <c r="U328" s="6"/>
    </row>
    <row r="329" spans="3:21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7"/>
      <c r="U329" s="6"/>
    </row>
    <row r="330" spans="3:21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7"/>
      <c r="U330" s="6"/>
    </row>
    <row r="331" spans="3:21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7"/>
      <c r="U331" s="6"/>
    </row>
    <row r="332" spans="3:21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7"/>
      <c r="U332" s="6"/>
    </row>
    <row r="333" spans="3:21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7"/>
      <c r="U333" s="6"/>
    </row>
    <row r="334" spans="3:21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7"/>
      <c r="U334" s="6"/>
    </row>
    <row r="335" spans="3:21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7"/>
      <c r="U335" s="6"/>
    </row>
    <row r="336" spans="3:21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7"/>
      <c r="U336" s="6"/>
    </row>
    <row r="337" spans="3:21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7"/>
      <c r="U337" s="6"/>
    </row>
    <row r="338" spans="3:21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7"/>
      <c r="U338" s="6"/>
    </row>
    <row r="339" spans="3:21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7"/>
      <c r="U339" s="6"/>
    </row>
    <row r="340" spans="3:21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7"/>
      <c r="U340" s="6"/>
    </row>
    <row r="341" spans="3:21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7"/>
      <c r="U341" s="6"/>
    </row>
    <row r="342" spans="3:21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7"/>
      <c r="U342" s="6"/>
    </row>
    <row r="343" spans="3:21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7"/>
      <c r="U343" s="6"/>
    </row>
    <row r="344" spans="3:21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3:21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3:21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3:21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3:21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3:21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3:21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3:21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3:21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3:20" s="2" customFormat="1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3:20" s="2" customFormat="1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3:20" s="2" customFormat="1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3:20" s="2" customFormat="1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3:20" s="2" customFormat="1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3:20" s="2" customFormat="1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3:20" s="2" customFormat="1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3:20" s="2" customFormat="1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3:20" s="2" customFormat="1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3:20" s="2" customFormat="1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3:20" s="2" customFormat="1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3:20" s="2" customFormat="1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3:20" s="2" customFormat="1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3:20" s="2" customFormat="1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3:20" s="2" customFormat="1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3:20" s="2" customFormat="1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3:20" s="2" customFormat="1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3:20" s="2" customFormat="1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3:20" s="2" customFormat="1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3:20" s="2" customFormat="1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3:20" s="2" customFormat="1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3:20" s="2" customFormat="1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3:20" s="2" customFormat="1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3:20" s="2" customFormat="1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3:20" s="2" customFormat="1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3:20" s="2" customFormat="1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3:20" s="2" customFormat="1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3:20" s="2" customFormat="1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3:20" s="2" customFormat="1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3:20" s="2" customFormat="1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3:20" s="2" customFormat="1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3:20" s="2" customFormat="1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3:20" s="2" customFormat="1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3:20" s="2" customFormat="1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3:20" s="2" customFormat="1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3:20" s="2" customFormat="1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3:20" s="2" customFormat="1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3:20" s="2" customFormat="1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3:20" s="2" customFormat="1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3:20" s="2" customFormat="1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3:20" s="2" customFormat="1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3:20" s="2" customFormat="1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3:20" s="2" customFormat="1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3:20" s="2" customFormat="1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3:20" s="2" customFormat="1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3:20" s="2" customFormat="1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3:20" s="2" customFormat="1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3:20" s="2" customFormat="1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3:20" s="2" customFormat="1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3:20" s="2" customFormat="1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3:20" s="2" customFormat="1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3:20" s="2" customFormat="1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3:20" s="2" customFormat="1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3:20" s="2" customFormat="1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3:20" s="2" customFormat="1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3:20" s="2" customFormat="1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3:20" s="2" customFormat="1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3:20" s="2" customFormat="1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3:20" s="2" customFormat="1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3:20" s="2" customFormat="1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3:20" s="2" customFormat="1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3:20" s="2" customFormat="1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3:20" s="2" customFormat="1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3:20" s="2" customFormat="1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3:20" s="2" customFormat="1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3:20" s="2" customFormat="1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3:20" s="2" customFormat="1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3:20" s="2" customFormat="1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3:20" s="2" customFormat="1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3:20" s="2" customFormat="1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3:20" s="2" customFormat="1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3:20" s="2" customFormat="1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3:20" s="2" customFormat="1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3:20" s="2" customFormat="1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3:20" s="2" customFormat="1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3:20" s="2" customFormat="1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3:20" s="2" customFormat="1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3:20" s="2" customFormat="1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3:20" s="2" customFormat="1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3:20" s="2" customFormat="1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3:20" s="2" customFormat="1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3:20" s="2" customFormat="1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3:20" s="2" customFormat="1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3:20" s="2" customFormat="1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3:20" s="2" customFormat="1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3:20" s="2" customFormat="1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3:20" s="2" customFormat="1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3:20" s="2" customFormat="1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3:20" s="2" customFormat="1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3:20" s="2" customFormat="1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3:20" s="2" customFormat="1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3:20" s="2" customFormat="1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3:20" s="2" customFormat="1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3:20" s="2" customFormat="1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3:20" s="2" customFormat="1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3:20" s="2" customFormat="1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3:20" s="2" customFormat="1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3:20" s="2" customFormat="1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3:20" s="2" customFormat="1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3:20" s="2" customFormat="1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3:20" s="2" customFormat="1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3:20" s="2" customFormat="1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3:20" s="2" customFormat="1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3:20" s="2" customFormat="1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3:20" s="2" customFormat="1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3:20" s="2" customFormat="1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3:20" s="2" customFormat="1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3:20" s="2" customFormat="1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3:20" s="2" customFormat="1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3:20" s="2" customFormat="1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3:20" s="2" customFormat="1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3:20" s="2" customFormat="1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</sheetData>
  <sheetProtection password="F99F" sheet="1" objects="1" scenarios="1"/>
  <mergeCells count="13">
    <mergeCell ref="A85:B85"/>
    <mergeCell ref="E92:H92"/>
    <mergeCell ref="I92:T92"/>
    <mergeCell ref="A25:C25"/>
    <mergeCell ref="G32:J32"/>
    <mergeCell ref="A41:E41"/>
    <mergeCell ref="L41:M41"/>
    <mergeCell ref="A56:E56"/>
    <mergeCell ref="A1:B1"/>
    <mergeCell ref="A2:C2"/>
    <mergeCell ref="G4:G13"/>
    <mergeCell ref="H7:I11"/>
    <mergeCell ref="G14:G19"/>
  </mergeCells>
  <dataValidations count="17">
    <dataValidation type="textLength" allowBlank="1" showInputMessage="1" showErrorMessage="1" sqref="A41:E41">
      <formula1>0</formula1>
      <formula2>50</formula2>
    </dataValidation>
    <dataValidation type="list" allowBlank="1" showErrorMessage="1" errorTitle="PHASE" sqref="G72:G83">
      <formula1>$Z$2:$Z$5</formula1>
    </dataValidation>
    <dataValidation type="list" allowBlank="1" showInputMessage="1" showErrorMessage="1" sqref="M42:M44">
      <formula1>"oui,non"</formula1>
    </dataValidation>
    <dataValidation type="list" allowBlank="1" showInputMessage="1" showErrorMessage="1" sqref="D72:D83">
      <formula1>$V$2:$V$14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E72:E83">
      <formula1>$W$2:$W$5</formula1>
    </dataValidation>
    <dataValidation type="list" allowBlank="1" showErrorMessage="1" errorTitle="Codage SANDRE svp" sqref="F72:F83">
      <formula1>$X$2:$X$5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Recouvrement en % de 0 à 100" sqref="I39:J51">
      <formula1>"X,0"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Intensité du comatage de 0 à 5" sqref="I72:I83">
      <formula1>$T$2:$T$7</formula1>
    </dataValidation>
    <dataValidation allowBlank="1" showErrorMessage="1" errorTitle="Abondance végétation de 0 à 5" sqref="L72:L83"/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 (2)</vt:lpstr>
      <vt:lpstr>'fiche envoi CEMAGREFV4.2 (2)'!Zone_d_impression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2017-04-19T06:32:23Z</dcterms:created>
  <dcterms:modified xsi:type="dcterms:W3CDTF">2017-04-26T08:29:00Z</dcterms:modified>
</cp:coreProperties>
</file>