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calcId="145621"/>
  <extLst/>
</workbook>
</file>

<file path=xl/sharedStrings.xml><?xml version="1.0" encoding="utf-8"?>
<sst xmlns="http://schemas.openxmlformats.org/spreadsheetml/2006/main" count="308" uniqueCount="199">
  <si>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</si>
  <si>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</si>
  <si>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</si>
  <si>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</si>
  <si>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</si>
  <si>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</si>
  <si>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</si>
  <si>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</si>
  <si>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</si>
  <si>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</si>
  <si>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</si>
  <si>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</si>
  <si>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</si>
  <si>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</si>
  <si>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</si>
  <si>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</si>
  <si>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</si>
  <si>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</si>
  <si>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</si>
  <si>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</si>
  <si>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</si>
  <si>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</si>
  <si>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</si>
  <si>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</si>
  <si>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</si>
  <si>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</si>
  <si>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</si>
  <si>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</si>
  <si>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</si>
  <si>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</si>
  <si>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</si>
  <si>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</si>
  <si>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</si>
  <si>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</si>
  <si>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</si>
  <si>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</si>
  <si>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</si>
  <si>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</si>
  <si>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</si>
  <si>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</si>
  <si>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</si>
  <si>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</si>
  <si>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</si>
  <si>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</si>
  <si>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</si>
  <si>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</si>
  <si>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</si>
  <si>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</si>
  <si>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</si>
  <si>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</si>
  <si>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</si>
  <si>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</si>
  <si>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</si>
  <si>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</si>
  <si>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</si>
  <si>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</si>
  <si>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</si>
  <si>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</si>
  <si>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06210850</t>
  </si>
  <si>
    <t>Tinée</t>
  </si>
  <si>
    <t>Tinée à Tournefort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</si>
  <si>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</si>
  <si>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</si>
  <si>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</si>
  <si>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</si>
  <si>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</si>
  <si>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</si>
  <si>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</si>
  <si>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</si>
  <si>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</si>
  <si>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</si>
  <si>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</si>
  <si>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</si>
  <si>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</si>
  <si>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</si>
  <si>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</si>
  <si>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</si>
  <si>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</si>
  <si>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</si>
  <si>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</si>
  <si>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</si>
  <si>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</si>
  <si>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</si>
  <si>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</si>
  <si>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</si>
  <si>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</si>
  <si>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</si>
  <si>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</si>
  <si>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</si>
  <si>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</si>
  <si>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</si>
  <si>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</si>
  <si>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</si>
  <si>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</si>
  <si>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</si>
  <si>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</si>
  <si>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</si>
  <si>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D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</si>
  <si>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</si>
  <si>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</si>
  <si>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</si>
  <si>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</si>
  <si>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</si>
  <si>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</si>
  <si>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</si>
  <si>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</si>
  <si>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</si>
  <si>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</si>
  <si>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</si>
  <si>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</si>
  <si>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</si>
  <si>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</si>
  <si>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</si>
  <si>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</si>
  <si>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</si>
  <si>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</si>
  <si>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</si>
  <si>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</si>
  <si>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</si>
  <si>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</si>
  <si>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</si>
  <si>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</si>
  <si>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</si>
  <si>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</si>
  <si>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</si>
  <si>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</si>
  <si>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</si>
  <si>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</si>
  <si>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</si>
  <si>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</si>
  <si>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</si>
  <si>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</si>
  <si>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</si>
  <si>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</si>
  <si>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</si>
  <si>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</si>
  <si>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</si>
  <si>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</si>
  <si>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</si>
  <si>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</si>
  <si>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</si>
  <si>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</si>
  <si>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</si>
  <si>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</si>
  <si>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</si>
  <si>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</si>
  <si>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</si>
  <si>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</si>
  <si>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</si>
  <si>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</si>
  <si>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</si>
  <si>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</si>
  <si>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</si>
  <si>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</si>
  <si>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</si>
  <si>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</si>
  <si>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</si>
  <si>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</si>
  <si>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</si>
  <si>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</si>
  <si>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</si>
  <si>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</si>
  <si>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</si>
  <si>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</si>
  <si>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</si>
  <si>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</si>
  <si>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</si>
  <si>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</si>
  <si>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</si>
  <si>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Perlidae</t>
  </si>
  <si>
    <t>Perla</t>
  </si>
  <si>
    <t>Hydropsyche</t>
  </si>
  <si>
    <t>Allotrichia</t>
  </si>
  <si>
    <t>Hydroptila</t>
  </si>
  <si>
    <t>Rhyacophila lato-sensu</t>
  </si>
  <si>
    <t>Acentrella</t>
  </si>
  <si>
    <t>Baetis</t>
  </si>
  <si>
    <t>Caenis</t>
  </si>
  <si>
    <t>Serratella</t>
  </si>
  <si>
    <t>Heptageniidae</t>
  </si>
  <si>
    <t>Ecdyonurus</t>
  </si>
  <si>
    <t>Epeorus</t>
  </si>
  <si>
    <t>Rhithrogena</t>
  </si>
  <si>
    <t>Hydroporinae</t>
  </si>
  <si>
    <t>Elmis</t>
  </si>
  <si>
    <t>Limnius</t>
  </si>
  <si>
    <t>Orectochilus</t>
  </si>
  <si>
    <t>Hydrophilinae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</si>
  <si>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</si>
  <si>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</si>
  <si>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</si>
  <si>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</si>
  <si>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</si>
  <si>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</si>
  <si>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</si>
  <si>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Gammarus</t>
  </si>
  <si>
    <t>HYDRACARINA</t>
  </si>
  <si>
    <t>OLIGOCHAETA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</si>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</sst>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  <numFmt numFmtId="172" formatCode="@"/>
  </numFmts>
  <fonts count="27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808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5" xfId="0" applyFont="1" applyBorder="1" applyAlignment="1" applyProtection="1">
      <alignment horizontal="center" vertical="center" wrapText="1"/>
      <protection hidden="1"/>
    </xf>
    <xf numFmtId="166" fontId="17" fillId="4" borderId="15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" fillId="0" borderId="1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5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4" fillId="5" borderId="15" xfId="0" applyFont="1" applyBorder="1" applyAlignment="1" applyProtection="1">
      <alignment horizontal="center"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9" fontId="17" fillId="2" borderId="15" xfId="0" applyFont="1" applyBorder="1" applyAlignment="1" applyProtection="1">
      <alignment horizontal="center" vertical="center" wrapText="1"/>
      <protection hidden="1"/>
    </xf>
    <xf numFmtId="164" fontId="14" fillId="3" borderId="19" xfId="0" applyFont="1" applyBorder="1" applyAlignment="1" applyProtection="1">
      <alignment horizontal="left" vertical="center" wrapText="1"/>
      <protection hidden="1"/>
    </xf>
    <xf numFmtId="164" fontId="4" fillId="0" borderId="19" xfId="0" applyFont="1" applyBorder="1" applyAlignment="1" applyProtection="1">
      <alignment horizontal="center" vertical="center" wrapText="1"/>
      <protection hidden="1"/>
    </xf>
    <xf numFmtId="169" fontId="17" fillId="2" borderId="23" xfId="0" applyFont="1" applyBorder="1" applyAlignment="1" applyProtection="1">
      <alignment vertical="center"/>
      <protection hidden="1"/>
    </xf>
    <xf numFmtId="169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4" fontId="17" fillId="2" borderId="19" xfId="0" applyFont="1" applyBorder="1" applyAlignment="1" applyProtection="1">
      <alignment horizontal="left" vertical="center" wrapText="1"/>
      <protection hidden="1"/>
    </xf>
    <xf numFmtId="164" fontId="14" fillId="3" borderId="24" xfId="0" applyFont="1" applyBorder="1" applyAlignment="1" applyProtection="1">
      <alignment horizontal="left" vertical="center" wrapText="1"/>
      <protection hidden="1"/>
    </xf>
    <xf numFmtId="164" fontId="4" fillId="0" borderId="24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4" fillId="0" borderId="25" xfId="0" applyFont="1" applyBorder="1" applyAlignment="1" applyProtection="1">
      <alignment vertical="center"/>
      <protection hidden="1"/>
    </xf>
    <xf numFmtId="166" fontId="14" fillId="5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5" xfId="0" applyFont="1" applyBorder="1" applyAlignment="1" applyProtection="1">
      <alignment vertical="center"/>
      <protection hidden="1"/>
    </xf>
    <xf numFmtId="164" fontId="17" fillId="2" borderId="15" xfId="0" applyFont="1" applyBorder="1" applyAlignment="1" applyProtection="1">
      <alignment horizontal="center" vertical="center"/>
      <protection hidden="1"/>
    </xf>
    <xf numFmtId="172" fontId="17" fillId="2" borderId="23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72" fontId="17" fillId="2" borderId="1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5" borderId="19" xfId="0" applyFont="1" applyBorder="1" applyAlignment="1" applyProtection="1">
      <alignment vertical="center"/>
      <protection hidden="1"/>
    </xf>
    <xf numFmtId="166" fontId="14" fillId="5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Saisie_Vesubie_Utelle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23">
          <cell r="C23">
            <v>13000638000013</v>
          </cell>
        </row>
      </sheetData>
      <sheetData sheetId="2">
        <row r="12">
          <cell r="F12" t="str">
            <v>D</v>
          </cell>
          <cell r="BD12" t="str">
            <v>S24</v>
          </cell>
        </row>
        <row r="13">
          <cell r="F13" t="str">
            <v>D</v>
          </cell>
          <cell r="BD13" t="str">
            <v>S30</v>
          </cell>
        </row>
        <row r="15">
          <cell r="BD15" t="str">
            <v>S24</v>
          </cell>
        </row>
        <row r="16">
          <cell r="BD16" t="str">
            <v>S24</v>
          </cell>
        </row>
        <row r="17">
          <cell r="E17">
            <v>2</v>
          </cell>
          <cell r="F17" t="str">
            <v>M</v>
          </cell>
        </row>
        <row r="19">
          <cell r="BD19" t="str">
            <v>S24</v>
          </cell>
        </row>
        <row r="26">
          <cell r="BD26" t="str">
            <v>N5</v>
          </cell>
        </row>
        <row r="27">
          <cell r="BD27" t="str">
            <v>N6</v>
          </cell>
        </row>
        <row r="29">
          <cell r="BD29" t="str">
            <v>N6</v>
          </cell>
        </row>
        <row r="30">
          <cell r="BD30" t="str">
            <v>N3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243"/>
  <sheetViews>
    <sheetView tabSelected="1" workbookViewId="0" topLeftCell="A7">
      <selection activeCell="F26" sqref="F26:G26"/>
    </sheetView>
  </sheetViews>
  <sheetFormatPr defaultColWidth="11.57421875" defaultRowHeight="1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6" width="11.57421875" style="1" customWidth="1"/>
    <col min="257" max="257" width="26.421875" style="1" customWidth="1"/>
    <col min="258" max="258" width="21.57421875" style="1" customWidth="1"/>
    <col min="259" max="259" width="20.00390625" style="1" customWidth="1"/>
    <col min="260" max="260" width="14.7109375" style="1" customWidth="1"/>
    <col min="261" max="261" width="24.8515625" style="1" customWidth="1"/>
    <col min="262" max="262" width="23.7109375" style="1" customWidth="1"/>
    <col min="263" max="263" width="24.8515625" style="1" customWidth="1"/>
    <col min="264" max="264" width="18.57421875" style="1" customWidth="1"/>
    <col min="265" max="265" width="16.00390625" style="1" customWidth="1"/>
    <col min="266" max="266" width="17.8515625" style="1" customWidth="1"/>
    <col min="267" max="267" width="16.7109375" style="1" customWidth="1"/>
    <col min="268" max="268" width="14.8515625" style="1" customWidth="1"/>
    <col min="269" max="270" width="20.8515625" style="1" customWidth="1"/>
    <col min="271" max="271" width="23.140625" style="1" customWidth="1"/>
    <col min="272" max="272" width="12.57421875" style="1" customWidth="1"/>
    <col min="273" max="512" width="11.57421875" style="1" customWidth="1"/>
    <col min="513" max="513" width="26.421875" style="1" customWidth="1"/>
    <col min="514" max="514" width="21.57421875" style="1" customWidth="1"/>
    <col min="515" max="515" width="20.00390625" style="1" customWidth="1"/>
    <col min="516" max="516" width="14.7109375" style="1" customWidth="1"/>
    <col min="517" max="517" width="24.8515625" style="1" customWidth="1"/>
    <col min="518" max="518" width="23.7109375" style="1" customWidth="1"/>
    <col min="519" max="519" width="24.8515625" style="1" customWidth="1"/>
    <col min="520" max="520" width="18.57421875" style="1" customWidth="1"/>
    <col min="521" max="521" width="16.00390625" style="1" customWidth="1"/>
    <col min="522" max="522" width="17.8515625" style="1" customWidth="1"/>
    <col min="523" max="523" width="16.7109375" style="1" customWidth="1"/>
    <col min="524" max="524" width="14.8515625" style="1" customWidth="1"/>
    <col min="525" max="526" width="20.8515625" style="1" customWidth="1"/>
    <col min="527" max="527" width="23.140625" style="1" customWidth="1"/>
    <col min="528" max="528" width="12.57421875" style="1" customWidth="1"/>
    <col min="529" max="768" width="11.57421875" style="1" customWidth="1"/>
    <col min="769" max="769" width="26.421875" style="1" customWidth="1"/>
    <col min="770" max="770" width="21.57421875" style="1" customWidth="1"/>
    <col min="771" max="771" width="20.00390625" style="1" customWidth="1"/>
    <col min="772" max="772" width="14.7109375" style="1" customWidth="1"/>
    <col min="773" max="773" width="24.8515625" style="1" customWidth="1"/>
    <col min="774" max="774" width="23.7109375" style="1" customWidth="1"/>
    <col min="775" max="775" width="24.8515625" style="1" customWidth="1"/>
    <col min="776" max="776" width="18.57421875" style="1" customWidth="1"/>
    <col min="777" max="777" width="16.00390625" style="1" customWidth="1"/>
    <col min="778" max="778" width="17.8515625" style="1" customWidth="1"/>
    <col min="779" max="779" width="16.7109375" style="1" customWidth="1"/>
    <col min="780" max="780" width="14.8515625" style="1" customWidth="1"/>
    <col min="781" max="782" width="20.8515625" style="1" customWidth="1"/>
    <col min="783" max="783" width="23.140625" style="1" customWidth="1"/>
    <col min="784" max="784" width="12.57421875" style="1" customWidth="1"/>
    <col min="785" max="1024" width="11.57421875" style="1" customWidth="1"/>
  </cols>
  <sheetData>
    <row r="1" spans="1:21" s="3" customFormat="1" ht="15.7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/>
      <c r="U1" s="6"/>
    </row>
    <row r="2" spans="1:21" s="14" customFormat="1" ht="15.75">
      <c r="A2" s="7" t="s">
        <v>1</v>
      </c>
      <c r="B2" s="7"/>
      <c r="C2" s="8"/>
      <c r="D2" s="9"/>
      <c r="E2" s="9"/>
      <c r="F2" s="10"/>
      <c r="G2" s="10"/>
      <c r="H2" s="11"/>
      <c r="I2" s="3"/>
      <c r="J2" s="3"/>
      <c r="K2" s="3"/>
      <c r="L2" s="3"/>
      <c r="M2" s="3"/>
      <c r="N2" s="3"/>
      <c r="O2" s="3"/>
      <c r="P2" s="3"/>
      <c r="Q2" s="3"/>
      <c r="R2" s="12"/>
      <c r="S2" s="12"/>
      <c r="T2" s="13"/>
      <c r="U2" s="13"/>
    </row>
    <row r="3" spans="1:21" s="14" customFormat="1" ht="15.75">
      <c r="A3" s="15" t="s">
        <v>2</v>
      </c>
      <c r="B3" s="16"/>
      <c r="C3" s="16"/>
      <c r="D3" s="16"/>
      <c r="E3" s="12"/>
      <c r="F3" s="12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2"/>
      <c r="S3" s="12"/>
      <c r="T3" s="13"/>
      <c r="U3" s="13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3"/>
      <c r="N4" s="3"/>
      <c r="O4" s="3"/>
      <c r="P4" s="3"/>
      <c r="Q4" s="3"/>
      <c r="R4" s="12"/>
      <c r="S4" s="12"/>
      <c r="T4" s="13"/>
      <c r="U4" s="13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3"/>
      <c r="N5" s="3"/>
      <c r="O5" s="3"/>
      <c r="P5" s="3"/>
      <c r="Q5" s="3"/>
      <c r="R5" s="12"/>
      <c r="S5" s="12"/>
      <c r="T5" s="13"/>
      <c r="U5" s="13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3"/>
      <c r="N6" s="3"/>
      <c r="O6" s="3"/>
      <c r="P6" s="3"/>
      <c r="Q6" s="3"/>
      <c r="R6" s="12"/>
      <c r="S6" s="12"/>
      <c r="T6" s="13"/>
      <c r="U6" s="13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3"/>
      <c r="N7" s="3"/>
      <c r="O7" s="3"/>
      <c r="P7" s="3"/>
      <c r="Q7" s="3"/>
      <c r="R7" s="12"/>
      <c r="S7" s="12"/>
      <c r="T7" s="13"/>
      <c r="U7" s="13"/>
    </row>
    <row r="8" spans="1:21" ht="15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3"/>
      <c r="N8" s="3"/>
      <c r="O8" s="3"/>
      <c r="P8" s="3"/>
      <c r="Q8" s="3"/>
      <c r="R8" s="12"/>
      <c r="S8" s="12"/>
      <c r="T8" s="13"/>
      <c r="U8" s="13"/>
    </row>
    <row r="9" spans="1:21" ht="15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3"/>
      <c r="N9" s="3"/>
      <c r="O9" s="3"/>
      <c r="P9" s="3"/>
      <c r="Q9" s="3"/>
      <c r="R9" s="12"/>
      <c r="S9" s="12"/>
      <c r="T9" s="13"/>
      <c r="U9" s="13"/>
    </row>
    <row r="10" spans="1:21" ht="15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3"/>
      <c r="N10" s="3"/>
      <c r="O10" s="3"/>
      <c r="P10" s="3"/>
      <c r="Q10" s="3"/>
      <c r="R10" s="12"/>
      <c r="S10" s="12"/>
      <c r="T10" s="13"/>
      <c r="U10" s="13"/>
    </row>
    <row r="11" spans="1:21" ht="15">
      <c r="A11" s="25" t="s">
        <v>35</v>
      </c>
      <c r="B11" s="26" t="s">
        <v>36</v>
      </c>
      <c r="C11" s="26"/>
      <c r="D11" s="26"/>
      <c r="E11" s="26"/>
      <c r="F11" s="19"/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  <c r="S11" s="12"/>
      <c r="T11" s="13"/>
      <c r="U11" s="13"/>
    </row>
    <row r="12" spans="1:21" ht="15">
      <c r="A12" s="25" t="s">
        <v>37</v>
      </c>
      <c r="B12" s="26" t="s">
        <v>38</v>
      </c>
      <c r="C12" s="26"/>
      <c r="D12" s="26"/>
      <c r="E12" s="26"/>
      <c r="F12" s="19"/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12"/>
      <c r="S12" s="12"/>
      <c r="T12" s="13"/>
      <c r="U12" s="13"/>
    </row>
    <row r="13" spans="1:21" ht="15">
      <c r="A13" s="35" t="s">
        <v>39</v>
      </c>
      <c r="B13" s="36" t="s">
        <v>40</v>
      </c>
      <c r="C13" s="36"/>
      <c r="D13" s="36"/>
      <c r="E13" s="36"/>
      <c r="F13" s="19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3"/>
      <c r="U13" s="13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2"/>
      <c r="H14" s="3"/>
      <c r="I14" s="3"/>
      <c r="J14" s="3"/>
      <c r="K14" s="3"/>
      <c r="L14" s="3"/>
      <c r="M14" s="3"/>
      <c r="N14" s="3"/>
      <c r="O14" s="3"/>
      <c r="P14" s="3"/>
      <c r="Q14" s="3"/>
      <c r="R14" s="12"/>
      <c r="S14" s="12"/>
      <c r="T14" s="13"/>
      <c r="U14" s="13"/>
    </row>
    <row r="15" spans="1:21" ht="15">
      <c r="A15" s="25" t="s">
        <v>44</v>
      </c>
      <c r="B15" s="26" t="s">
        <v>45</v>
      </c>
      <c r="C15" s="26"/>
      <c r="D15" s="26"/>
      <c r="E15" s="26"/>
      <c r="F15" s="19"/>
      <c r="G15" s="12"/>
      <c r="H15" s="3"/>
      <c r="I15" s="3"/>
      <c r="J15" s="3"/>
      <c r="K15" s="3"/>
      <c r="L15" s="3"/>
      <c r="M15" s="3"/>
      <c r="N15" s="3"/>
      <c r="O15" s="3"/>
      <c r="P15" s="3"/>
      <c r="Q15" s="3"/>
      <c r="R15" s="12"/>
      <c r="S15" s="12"/>
      <c r="T15" s="13"/>
      <c r="U15" s="13"/>
    </row>
    <row r="16" spans="1:21" ht="15">
      <c r="A16" s="25" t="s">
        <v>46</v>
      </c>
      <c r="B16" s="26" t="s">
        <v>47</v>
      </c>
      <c r="C16" s="26"/>
      <c r="D16" s="26"/>
      <c r="E16" s="26"/>
      <c r="F16" s="19"/>
      <c r="G16" s="12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  <c r="S16" s="12"/>
      <c r="T16" s="13"/>
      <c r="U16" s="13"/>
    </row>
    <row r="17" spans="1:21" ht="15">
      <c r="A17" s="25" t="s">
        <v>48</v>
      </c>
      <c r="B17" s="26" t="s">
        <v>49</v>
      </c>
      <c r="C17" s="26"/>
      <c r="D17" s="26"/>
      <c r="E17" s="26"/>
      <c r="F17" s="19"/>
      <c r="G17" s="12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  <c r="S17" s="12"/>
      <c r="T17" s="13"/>
      <c r="U17" s="13"/>
    </row>
    <row r="18" spans="1:21" ht="15">
      <c r="A18" s="25" t="s">
        <v>50</v>
      </c>
      <c r="B18" s="26" t="s">
        <v>51</v>
      </c>
      <c r="C18" s="26"/>
      <c r="D18" s="26"/>
      <c r="E18" s="26"/>
      <c r="F18" s="19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  <c r="S18" s="12"/>
      <c r="T18" s="13"/>
      <c r="U18" s="13"/>
    </row>
    <row r="19" spans="1:21" ht="15">
      <c r="A19" s="35" t="s">
        <v>52</v>
      </c>
      <c r="B19" s="36" t="s">
        <v>53</v>
      </c>
      <c r="C19" s="36"/>
      <c r="D19" s="36"/>
      <c r="E19" s="36"/>
      <c r="F19" s="19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12"/>
      <c r="S19" s="12"/>
      <c r="T19" s="13"/>
      <c r="U19" s="13"/>
    </row>
    <row r="20" spans="1:2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3.8">
      <c r="A21" s="37" t="s">
        <v>54</v>
      </c>
      <c r="B21" s="37" t="s">
        <v>54</v>
      </c>
      <c r="C21" s="38" t="s">
        <v>55</v>
      </c>
      <c r="D21" s="37" t="s">
        <v>54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2"/>
      <c r="U21" s="12"/>
    </row>
    <row r="22" spans="1:21" ht="15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2"/>
      <c r="U22" s="12"/>
    </row>
    <row r="23" spans="1:21" ht="26.85">
      <c r="A23" s="41">
        <f>'[1]DescriptionStation'!C4</f>
        <v>13000638000013</v>
      </c>
      <c r="B23" s="42" t="s">
        <v>58</v>
      </c>
      <c r="C23" s="42" t="s">
        <v>59</v>
      </c>
      <c r="D23" s="42" t="s">
        <v>60</v>
      </c>
      <c r="E23" s="42"/>
      <c r="F23" s="42"/>
      <c r="G23" s="42"/>
      <c r="H23" s="42"/>
      <c r="I23" s="42"/>
      <c r="J23" s="42"/>
      <c r="K23" s="42">
        <v>1035042</v>
      </c>
      <c r="L23" s="42">
        <v>6323822</v>
      </c>
      <c r="M23" s="42">
        <v>1035122</v>
      </c>
      <c r="N23" s="42">
        <v>6323684</v>
      </c>
      <c r="O23" s="42">
        <v>10</v>
      </c>
      <c r="P23" s="42">
        <v>120</v>
      </c>
      <c r="Q23" s="43"/>
      <c r="R23" s="43"/>
      <c r="S23" s="43"/>
      <c r="T23" s="44"/>
      <c r="U23" s="44"/>
    </row>
    <row r="24" spans="1:21" ht="15">
      <c r="A24" s="38" t="s">
        <v>55</v>
      </c>
      <c r="B24" s="38" t="s">
        <v>61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61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">
      <c r="A25" s="40" t="s">
        <v>6</v>
      </c>
      <c r="B25" s="40" t="s">
        <v>62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63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4.15">
      <c r="A26" s="49"/>
      <c r="B26" s="49"/>
      <c r="C26" s="49" t="str">
        <f>IF('[1]DescriptionStation'!C22="","",'[1]DescriptionStation'!C22)</f>
        <v/>
      </c>
      <c r="D26" s="50">
        <v>44431</v>
      </c>
      <c r="E26" s="51">
        <f>'[1]DescriptionStation'!C23</f>
        <v>13000638000013</v>
      </c>
      <c r="F26" s="49"/>
      <c r="G26" s="52"/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>
      <c r="A28" s="54"/>
      <c r="B28" s="54"/>
      <c r="C28" s="54"/>
      <c r="D28" s="55"/>
      <c r="E28" s="55"/>
      <c r="F28" s="56"/>
      <c r="G28" s="3"/>
      <c r="H28" s="3"/>
      <c r="I28" s="3"/>
      <c r="J28" s="3"/>
      <c r="K28" s="3"/>
      <c r="L28" s="3"/>
      <c r="M28" s="3"/>
      <c r="N28" s="3"/>
      <c r="O28" s="3"/>
      <c r="P28" s="12"/>
      <c r="Q28" s="12"/>
      <c r="R28" s="57"/>
      <c r="S28" s="58"/>
      <c r="T28" s="58"/>
      <c r="U28" s="58"/>
    </row>
    <row r="29" spans="1:21" ht="15.75">
      <c r="A29" s="59" t="s">
        <v>64</v>
      </c>
      <c r="B29" s="59"/>
      <c r="C29" s="59"/>
      <c r="D29" s="60"/>
      <c r="E29" s="11"/>
      <c r="F29" s="10"/>
      <c r="G29" s="10"/>
      <c r="H29" s="11"/>
      <c r="I29" s="11"/>
      <c r="J29" s="11"/>
      <c r="K29" s="3"/>
      <c r="L29" s="3"/>
      <c r="M29" s="11"/>
      <c r="N29" s="11"/>
      <c r="O29" s="11"/>
      <c r="P29" s="3"/>
      <c r="Q29" s="3"/>
      <c r="R29" s="58"/>
      <c r="S29" s="58"/>
      <c r="T29" s="58"/>
      <c r="U29" s="58"/>
    </row>
    <row r="30" spans="1:21" ht="15">
      <c r="A30" s="61" t="s">
        <v>65</v>
      </c>
      <c r="B30" s="62"/>
      <c r="C30" s="62"/>
      <c r="D30" s="62"/>
      <c r="E30" s="9"/>
      <c r="F30" s="11"/>
      <c r="G30" s="11"/>
      <c r="H30" s="11"/>
      <c r="I30" s="11"/>
      <c r="J30" s="11"/>
      <c r="K30" s="3"/>
      <c r="L30" s="3"/>
      <c r="M30" s="3"/>
      <c r="N30" s="3"/>
      <c r="O30" s="3"/>
      <c r="P30" s="11"/>
      <c r="Q30" s="11"/>
      <c r="R30" s="58"/>
      <c r="S30" s="58"/>
      <c r="T30" s="58"/>
      <c r="U30" s="58"/>
    </row>
    <row r="31" spans="1:21" ht="15">
      <c r="A31" s="17" t="s">
        <v>57</v>
      </c>
      <c r="B31" s="63" t="s">
        <v>66</v>
      </c>
      <c r="C31" s="63"/>
      <c r="D31" s="63"/>
      <c r="E31" s="18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3"/>
      <c r="Q31" s="11"/>
      <c r="R31" s="58"/>
      <c r="S31" s="58"/>
      <c r="T31" s="58"/>
      <c r="U31" s="58"/>
    </row>
    <row r="32" spans="1:21" ht="15.75">
      <c r="A32" s="25" t="s">
        <v>14</v>
      </c>
      <c r="B32" s="16" t="s">
        <v>15</v>
      </c>
      <c r="C32" s="16"/>
      <c r="D32" s="16"/>
      <c r="E32" s="26"/>
      <c r="F32" s="10"/>
      <c r="G32" s="10"/>
      <c r="H32" s="64" t="s">
        <v>67</v>
      </c>
      <c r="I32" s="64"/>
      <c r="J32" s="64"/>
      <c r="K32" s="64"/>
      <c r="L32" s="11"/>
      <c r="M32" s="11"/>
      <c r="N32" s="11"/>
      <c r="O32" s="11"/>
      <c r="P32" s="11"/>
      <c r="Q32" s="11"/>
      <c r="R32" s="11"/>
      <c r="S32" s="11"/>
      <c r="T32" s="11"/>
      <c r="U32" s="58"/>
    </row>
    <row r="33" spans="1:21" ht="15">
      <c r="A33" s="25" t="s">
        <v>68</v>
      </c>
      <c r="B33" s="16" t="s">
        <v>69</v>
      </c>
      <c r="C33" s="16"/>
      <c r="D33" s="16"/>
      <c r="E33" s="26"/>
      <c r="F33" s="10"/>
      <c r="G33" s="10"/>
      <c r="H33" s="65"/>
      <c r="I33" s="3"/>
      <c r="J33" s="3"/>
      <c r="K33" s="11"/>
      <c r="L33" s="11"/>
      <c r="M33" s="11"/>
      <c r="N33" s="11"/>
      <c r="O33" s="11"/>
      <c r="P33" s="11"/>
      <c r="Q33" s="11"/>
      <c r="R33" s="11"/>
      <c r="S33" s="11"/>
      <c r="T33" s="58"/>
      <c r="U33" s="58"/>
    </row>
    <row r="34" spans="1:21" ht="15">
      <c r="A34" s="25" t="s">
        <v>21</v>
      </c>
      <c r="B34" s="16" t="s">
        <v>70</v>
      </c>
      <c r="C34" s="16"/>
      <c r="D34" s="16"/>
      <c r="E34" s="26"/>
      <c r="F34" s="10"/>
      <c r="G34" s="10"/>
      <c r="H34" s="61" t="s">
        <v>65</v>
      </c>
      <c r="I34" s="62"/>
      <c r="J34" s="6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66"/>
    </row>
    <row r="35" spans="1:21" ht="15">
      <c r="A35" s="25" t="s">
        <v>71</v>
      </c>
      <c r="B35" s="67" t="s">
        <v>72</v>
      </c>
      <c r="C35" s="16"/>
      <c r="D35" s="16"/>
      <c r="E35" s="26"/>
      <c r="F35" s="62"/>
      <c r="G35" s="10"/>
      <c r="H35" s="68" t="s">
        <v>73</v>
      </c>
      <c r="I35" s="69" t="s">
        <v>74</v>
      </c>
      <c r="J35" s="2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66"/>
    </row>
    <row r="36" spans="1:21" ht="15">
      <c r="A36" s="35" t="s">
        <v>75</v>
      </c>
      <c r="B36" s="70" t="s">
        <v>76</v>
      </c>
      <c r="C36" s="71"/>
      <c r="D36" s="71"/>
      <c r="E36" s="36"/>
      <c r="F36" s="10"/>
      <c r="G36" s="72"/>
      <c r="H36" s="68" t="s">
        <v>77</v>
      </c>
      <c r="I36" s="69" t="s">
        <v>78</v>
      </c>
      <c r="J36" s="69"/>
      <c r="K36" s="73"/>
      <c r="L36" s="74"/>
      <c r="M36" s="11"/>
      <c r="N36" s="11"/>
      <c r="O36" s="11"/>
      <c r="P36" s="11"/>
      <c r="Q36" s="11"/>
      <c r="R36" s="11"/>
      <c r="S36" s="11"/>
      <c r="T36" s="11"/>
      <c r="U36" s="66"/>
    </row>
    <row r="37" spans="1:21" ht="15">
      <c r="A37" s="75"/>
      <c r="B37" s="76"/>
      <c r="C37" s="75"/>
      <c r="D37" s="75"/>
      <c r="E37" s="77" t="s">
        <v>54</v>
      </c>
      <c r="F37" s="78"/>
      <c r="G37" s="11"/>
      <c r="H37" s="37" t="s">
        <v>54</v>
      </c>
      <c r="I37" s="38" t="s">
        <v>55</v>
      </c>
      <c r="J37" s="11"/>
      <c r="K37" s="11"/>
      <c r="L37" s="11"/>
      <c r="M37" s="11"/>
      <c r="N37" s="11"/>
      <c r="O37" s="11"/>
      <c r="P37" s="66"/>
      <c r="Q37" s="66"/>
      <c r="R37" s="66"/>
      <c r="S37" s="66"/>
      <c r="T37" s="66"/>
      <c r="U37" s="66"/>
    </row>
    <row r="38" spans="1:21" ht="15">
      <c r="A38" s="79" t="s">
        <v>57</v>
      </c>
      <c r="B38" s="79" t="s">
        <v>14</v>
      </c>
      <c r="C38" s="79" t="s">
        <v>19</v>
      </c>
      <c r="D38" s="79" t="s">
        <v>21</v>
      </c>
      <c r="E38" s="79" t="s">
        <v>71</v>
      </c>
      <c r="F38" s="80" t="s">
        <v>79</v>
      </c>
      <c r="G38" s="81" t="s">
        <v>80</v>
      </c>
      <c r="H38" s="82" t="s">
        <v>73</v>
      </c>
      <c r="I38" s="83" t="s">
        <v>77</v>
      </c>
      <c r="J38" s="11"/>
      <c r="K38" s="11"/>
      <c r="L38" s="11"/>
      <c r="M38" s="11"/>
      <c r="N38" s="11"/>
      <c r="O38" s="11"/>
      <c r="P38" s="11"/>
      <c r="Q38" s="11"/>
      <c r="R38" s="66"/>
      <c r="S38" s="66"/>
      <c r="T38" s="66"/>
      <c r="U38" s="66"/>
    </row>
    <row r="39" spans="1:21" ht="15">
      <c r="A39" s="84" t="str">
        <f>B23</f>
        <v>06210850</v>
      </c>
      <c r="B39" s="84" t="str">
        <f>C23</f>
        <v>Tinée</v>
      </c>
      <c r="C39" s="84" t="str">
        <f>D23</f>
        <v>Tinée à Tournefort</v>
      </c>
      <c r="D39" s="85">
        <f>D26</f>
        <v>44431</v>
      </c>
      <c r="E39" s="86">
        <v>22.3</v>
      </c>
      <c r="F39" s="87" t="s">
        <v>81</v>
      </c>
      <c r="G39" s="88" t="s">
        <v>82</v>
      </c>
      <c r="H39" s="89">
        <f>'[1]SaisieDonneesTerrain'!E8</f>
        <v>0</v>
      </c>
      <c r="I39" s="90">
        <f>'[1]SaisieDonneesTerrain'!F8</f>
        <v>0</v>
      </c>
      <c r="J39" s="11"/>
      <c r="K39" s="11"/>
      <c r="L39" s="11"/>
      <c r="M39" s="11"/>
      <c r="N39" s="11"/>
      <c r="O39" s="11"/>
      <c r="P39" s="11"/>
      <c r="Q39" s="11"/>
      <c r="R39" s="66"/>
      <c r="S39" s="66"/>
      <c r="T39" s="66"/>
      <c r="U39" s="66"/>
    </row>
    <row r="40" spans="1:21" ht="15">
      <c r="A40" s="80" t="s">
        <v>83</v>
      </c>
      <c r="B40" s="91"/>
      <c r="C40" s="91"/>
      <c r="D40" s="92"/>
      <c r="E40" s="91"/>
      <c r="F40" s="87" t="s">
        <v>84</v>
      </c>
      <c r="G40" s="88" t="s">
        <v>85</v>
      </c>
      <c r="H40" s="89">
        <f>'[1]SaisieDonneesTerrain'!E9</f>
        <v>0</v>
      </c>
      <c r="I40" s="90">
        <f>'[1]SaisieDonneesTerrain'!F9</f>
        <v>0</v>
      </c>
      <c r="J40" s="11"/>
      <c r="K40" s="11"/>
      <c r="L40" s="11"/>
      <c r="M40" s="11"/>
      <c r="N40" s="11"/>
      <c r="O40" s="11"/>
      <c r="P40" s="11"/>
      <c r="Q40" s="11"/>
      <c r="R40" s="66"/>
      <c r="S40" s="66"/>
      <c r="T40" s="66"/>
      <c r="U40" s="66"/>
    </row>
    <row r="41" spans="1:21" ht="15">
      <c r="A41" s="93"/>
      <c r="B41" s="93"/>
      <c r="C41" s="93"/>
      <c r="D41" s="93"/>
      <c r="E41" s="93"/>
      <c r="F41" s="87" t="s">
        <v>86</v>
      </c>
      <c r="G41" s="88" t="s">
        <v>87</v>
      </c>
      <c r="H41" s="89">
        <f>'[1]SaisieDonneesTerrain'!E10</f>
        <v>0</v>
      </c>
      <c r="I41" s="90">
        <f>'[1]SaisieDonneesTerrain'!F10</f>
        <v>0</v>
      </c>
      <c r="J41" s="11"/>
      <c r="K41" s="11"/>
      <c r="L41" s="11"/>
      <c r="M41" s="11"/>
      <c r="N41" s="11"/>
      <c r="O41" s="11"/>
      <c r="P41" s="11"/>
      <c r="Q41" s="11"/>
      <c r="R41" s="66"/>
      <c r="S41" s="66"/>
      <c r="T41" s="66"/>
      <c r="U41" s="66"/>
    </row>
    <row r="42" spans="1:21" ht="15">
      <c r="A42" s="91"/>
      <c r="B42" s="91"/>
      <c r="C42" s="91"/>
      <c r="D42" s="92"/>
      <c r="E42" s="91"/>
      <c r="F42" s="87" t="s">
        <v>88</v>
      </c>
      <c r="G42" s="88" t="s">
        <v>89</v>
      </c>
      <c r="H42" s="89">
        <v>1</v>
      </c>
      <c r="I42" s="90" t="s">
        <v>90</v>
      </c>
      <c r="J42" s="11"/>
      <c r="K42" s="11"/>
      <c r="L42" s="11"/>
      <c r="M42" s="11"/>
      <c r="N42" s="11"/>
      <c r="O42" s="11"/>
      <c r="P42" s="11"/>
      <c r="Q42" s="11"/>
      <c r="R42" s="66"/>
      <c r="S42" s="66"/>
      <c r="T42" s="66"/>
      <c r="U42" s="66"/>
    </row>
    <row r="43" spans="1:21" ht="15">
      <c r="A43" s="91"/>
      <c r="B43" s="91"/>
      <c r="C43" s="91"/>
      <c r="D43" s="92"/>
      <c r="E43" s="91"/>
      <c r="F43" s="87" t="s">
        <v>91</v>
      </c>
      <c r="G43" s="88" t="s">
        <v>92</v>
      </c>
      <c r="H43" s="89">
        <v>65</v>
      </c>
      <c r="I43" s="90" t="str">
        <f>'[1]SaisieDonneesTerrain'!F12</f>
        <v>D</v>
      </c>
      <c r="J43" s="11"/>
      <c r="K43" s="11"/>
      <c r="L43" s="11"/>
      <c r="M43" s="11"/>
      <c r="N43" s="11"/>
      <c r="O43" s="3"/>
      <c r="P43" s="11"/>
      <c r="Q43" s="11"/>
      <c r="R43" s="66"/>
      <c r="S43" s="66"/>
      <c r="T43" s="66"/>
      <c r="U43" s="66"/>
    </row>
    <row r="44" spans="1:21" ht="15">
      <c r="A44" s="91"/>
      <c r="B44" s="91"/>
      <c r="C44" s="91"/>
      <c r="D44" s="92"/>
      <c r="E44" s="91"/>
      <c r="F44" s="87" t="s">
        <v>93</v>
      </c>
      <c r="G44" s="88" t="s">
        <v>94</v>
      </c>
      <c r="H44" s="89">
        <v>6</v>
      </c>
      <c r="I44" s="90" t="str">
        <f>'[1]SaisieDonneesTerrain'!F13</f>
        <v>D</v>
      </c>
      <c r="J44" s="11"/>
      <c r="K44" s="11"/>
      <c r="L44" s="11"/>
      <c r="M44" s="3"/>
      <c r="N44" s="3"/>
      <c r="O44" s="3"/>
      <c r="P44" s="3"/>
      <c r="Q44" s="3"/>
      <c r="R44" s="3"/>
      <c r="S44" s="3"/>
      <c r="T44" s="66"/>
      <c r="U44" s="66"/>
    </row>
    <row r="45" spans="1:21" ht="15">
      <c r="A45" s="91"/>
      <c r="B45" s="91"/>
      <c r="C45" s="91"/>
      <c r="D45" s="92"/>
      <c r="E45" s="91"/>
      <c r="F45" s="87" t="s">
        <v>95</v>
      </c>
      <c r="G45" s="88" t="s">
        <v>96</v>
      </c>
      <c r="H45" s="89">
        <v>20</v>
      </c>
      <c r="I45" s="90" t="s">
        <v>97</v>
      </c>
      <c r="J45" s="11"/>
      <c r="K45" s="11"/>
      <c r="L45" s="11"/>
      <c r="M45" s="3"/>
      <c r="N45" s="3"/>
      <c r="O45" s="3"/>
      <c r="P45" s="3"/>
      <c r="Q45" s="3"/>
      <c r="R45" s="3"/>
      <c r="S45" s="3"/>
      <c r="T45" s="66"/>
      <c r="U45" s="66"/>
    </row>
    <row r="46" spans="1:21" ht="15">
      <c r="A46" s="91"/>
      <c r="B46" s="91"/>
      <c r="C46" s="91"/>
      <c r="D46" s="92"/>
      <c r="E46" s="91"/>
      <c r="F46" s="87" t="s">
        <v>98</v>
      </c>
      <c r="G46" s="88" t="s">
        <v>99</v>
      </c>
      <c r="H46" s="89">
        <f>'[1]SaisieDonneesTerrain'!E15</f>
        <v>0</v>
      </c>
      <c r="I46" s="90">
        <f>'[1]SaisieDonneesTerrain'!F15</f>
        <v>0</v>
      </c>
      <c r="J46" s="11"/>
      <c r="K46" s="11"/>
      <c r="L46" s="11"/>
      <c r="M46" s="3"/>
      <c r="N46" s="3"/>
      <c r="O46" s="3"/>
      <c r="P46" s="3"/>
      <c r="Q46" s="3"/>
      <c r="R46" s="3"/>
      <c r="S46" s="3"/>
      <c r="T46" s="66"/>
      <c r="U46" s="66"/>
    </row>
    <row r="47" spans="1:21" ht="15">
      <c r="A47" s="91"/>
      <c r="B47" s="91"/>
      <c r="C47" s="91"/>
      <c r="D47" s="92"/>
      <c r="E47" s="91"/>
      <c r="F47" s="87" t="s">
        <v>100</v>
      </c>
      <c r="G47" s="88" t="s">
        <v>101</v>
      </c>
      <c r="H47" s="89">
        <f>'[1]SaisieDonneesTerrain'!E16</f>
        <v>0</v>
      </c>
      <c r="I47" s="90">
        <f>'[1]SaisieDonneesTerrain'!F16</f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">
      <c r="A48" s="91"/>
      <c r="B48" s="91"/>
      <c r="C48" s="91"/>
      <c r="D48" s="92"/>
      <c r="E48" s="91"/>
      <c r="F48" s="87" t="s">
        <v>102</v>
      </c>
      <c r="G48" s="88" t="s">
        <v>103</v>
      </c>
      <c r="H48" s="89">
        <f>'[1]SaisieDonneesTerrain'!E17</f>
        <v>2</v>
      </c>
      <c r="I48" s="90" t="str">
        <f>'[1]SaisieDonneesTerrain'!F17</f>
        <v>M</v>
      </c>
      <c r="J48" s="3"/>
      <c r="K48" s="3"/>
      <c r="L48" s="3"/>
      <c r="M48" s="3"/>
      <c r="N48" s="3"/>
      <c r="O48" s="11"/>
      <c r="P48" s="3"/>
      <c r="Q48" s="3"/>
      <c r="R48" s="3"/>
      <c r="S48" s="3"/>
      <c r="T48" s="3"/>
      <c r="U48" s="3"/>
    </row>
    <row r="49" spans="1:21" ht="15">
      <c r="A49" s="91"/>
      <c r="B49" s="91"/>
      <c r="C49" s="91"/>
      <c r="D49" s="92"/>
      <c r="E49" s="91"/>
      <c r="F49" s="87" t="s">
        <v>104</v>
      </c>
      <c r="G49" s="88" t="s">
        <v>105</v>
      </c>
      <c r="H49" s="89">
        <v>2</v>
      </c>
      <c r="I49" s="90" t="s">
        <v>90</v>
      </c>
      <c r="J49" s="3"/>
      <c r="K49" s="3"/>
      <c r="L49" s="3"/>
      <c r="M49" s="11"/>
      <c r="N49" s="11"/>
      <c r="O49" s="11"/>
      <c r="P49" s="11"/>
      <c r="Q49" s="11"/>
      <c r="R49" s="66"/>
      <c r="S49" s="66"/>
      <c r="T49" s="3"/>
      <c r="U49" s="3"/>
    </row>
    <row r="50" spans="1:21" ht="15">
      <c r="A50" s="91"/>
      <c r="B50" s="91"/>
      <c r="C50" s="91"/>
      <c r="D50" s="92"/>
      <c r="E50" s="91"/>
      <c r="F50" s="94" t="s">
        <v>106</v>
      </c>
      <c r="G50" s="95" t="s">
        <v>107</v>
      </c>
      <c r="H50" s="89">
        <v>4</v>
      </c>
      <c r="I50" s="90" t="s">
        <v>90</v>
      </c>
      <c r="J50" s="3"/>
      <c r="K50" s="3"/>
      <c r="L50" s="3"/>
      <c r="M50" s="11"/>
      <c r="N50" s="11"/>
      <c r="O50" s="11"/>
      <c r="P50" s="11"/>
      <c r="Q50" s="11"/>
      <c r="R50" s="66"/>
      <c r="S50" s="66"/>
      <c r="T50" s="3"/>
      <c r="U50" s="3"/>
    </row>
    <row r="51" spans="1:21" ht="15.75">
      <c r="A51" s="55"/>
      <c r="B51" s="55"/>
      <c r="C51" s="55"/>
      <c r="D51" s="55"/>
      <c r="E51" s="55"/>
      <c r="F51" s="96" t="s">
        <v>108</v>
      </c>
      <c r="G51" s="96"/>
      <c r="H51" s="97">
        <f>SUM(H39:H50)/100</f>
        <v>1</v>
      </c>
      <c r="I51" s="3"/>
      <c r="J51" s="3"/>
      <c r="K51" s="3"/>
      <c r="L51" s="3"/>
      <c r="M51" s="3"/>
      <c r="N51" s="11"/>
      <c r="O51" s="11"/>
      <c r="P51" s="11"/>
      <c r="Q51" s="11"/>
      <c r="R51" s="66"/>
      <c r="S51" s="66"/>
      <c r="T51" s="3"/>
      <c r="U51" s="3"/>
    </row>
    <row r="52" spans="1:21" ht="15.75">
      <c r="A52" s="98" t="s">
        <v>109</v>
      </c>
      <c r="B52" s="98"/>
      <c r="C52" s="98"/>
      <c r="D52" s="98"/>
      <c r="E52" s="98"/>
      <c r="F52" s="56"/>
      <c r="G52" s="99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66"/>
      <c r="U52" s="66"/>
    </row>
    <row r="53" spans="1:21" ht="15">
      <c r="A53" s="11"/>
      <c r="B53" s="11"/>
      <c r="C53" s="11"/>
      <c r="D53" s="11"/>
      <c r="E53" s="11"/>
      <c r="F53" s="10"/>
      <c r="G53" s="10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66"/>
      <c r="U53" s="66"/>
    </row>
    <row r="54" spans="1:21" ht="15">
      <c r="A54" s="61" t="s">
        <v>65</v>
      </c>
      <c r="B54" s="62"/>
      <c r="C54" s="62"/>
      <c r="D54" s="62"/>
      <c r="E54" s="101"/>
      <c r="F54" s="102"/>
      <c r="G54" s="10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66"/>
      <c r="U54" s="66"/>
    </row>
    <row r="55" spans="1:21" ht="15">
      <c r="A55" s="17" t="s">
        <v>79</v>
      </c>
      <c r="B55" s="63" t="s">
        <v>110</v>
      </c>
      <c r="C55" s="63"/>
      <c r="D55" s="63"/>
      <c r="E55" s="63"/>
      <c r="F55" s="18"/>
      <c r="G55" s="103"/>
      <c r="H55" s="11"/>
      <c r="I55" s="11"/>
      <c r="J55" s="104"/>
      <c r="K55" s="11"/>
      <c r="L55" s="11"/>
      <c r="M55" s="11"/>
      <c r="N55" s="11"/>
      <c r="O55" s="11"/>
      <c r="P55" s="11"/>
      <c r="Q55" s="11"/>
      <c r="R55" s="11"/>
      <c r="S55" s="11"/>
      <c r="T55" s="66"/>
      <c r="U55" s="66"/>
    </row>
    <row r="56" spans="1:21" ht="15">
      <c r="A56" s="25" t="s">
        <v>111</v>
      </c>
      <c r="B56" s="16" t="s">
        <v>110</v>
      </c>
      <c r="C56" s="16"/>
      <c r="D56" s="16"/>
      <c r="E56" s="16"/>
      <c r="F56" s="26"/>
      <c r="G56" s="103"/>
      <c r="H56" s="61" t="s">
        <v>65</v>
      </c>
      <c r="I56" s="11"/>
      <c r="J56" s="104"/>
      <c r="K56" s="11"/>
      <c r="L56" s="11"/>
      <c r="M56" s="11"/>
      <c r="N56" s="11"/>
      <c r="O56" s="11"/>
      <c r="P56" s="11"/>
      <c r="Q56" s="11"/>
      <c r="R56" s="11"/>
      <c r="S56" s="11"/>
      <c r="T56" s="66"/>
      <c r="U56" s="66"/>
    </row>
    <row r="57" spans="1:21" ht="15">
      <c r="A57" s="25" t="s">
        <v>112</v>
      </c>
      <c r="B57" s="16" t="s">
        <v>113</v>
      </c>
      <c r="C57" s="16"/>
      <c r="D57" s="16"/>
      <c r="E57" s="16"/>
      <c r="F57" s="26"/>
      <c r="G57" s="103"/>
      <c r="H57" s="105" t="s">
        <v>114</v>
      </c>
      <c r="I57" s="105" t="s">
        <v>80</v>
      </c>
      <c r="J57" s="105" t="s">
        <v>115</v>
      </c>
      <c r="K57" s="11"/>
      <c r="L57" s="11"/>
      <c r="M57" s="11"/>
      <c r="N57" s="11"/>
      <c r="O57" s="11"/>
      <c r="P57" s="11"/>
      <c r="Q57" s="11"/>
      <c r="R57" s="11"/>
      <c r="S57" s="11"/>
      <c r="T57" s="66"/>
      <c r="U57" s="66"/>
    </row>
    <row r="58" spans="1:21" ht="15">
      <c r="A58" s="25" t="s">
        <v>116</v>
      </c>
      <c r="B58" s="16" t="s">
        <v>117</v>
      </c>
      <c r="C58" s="16"/>
      <c r="D58" s="16"/>
      <c r="E58" s="16"/>
      <c r="F58" s="26"/>
      <c r="G58" s="103"/>
      <c r="H58" s="106" t="s">
        <v>118</v>
      </c>
      <c r="I58" s="106" t="s">
        <v>119</v>
      </c>
      <c r="J58" s="106" t="s">
        <v>120</v>
      </c>
      <c r="K58" s="11"/>
      <c r="L58" s="11"/>
      <c r="M58" s="11"/>
      <c r="N58" s="11"/>
      <c r="O58" s="11"/>
      <c r="P58" s="11"/>
      <c r="Q58" s="11"/>
      <c r="R58" s="11"/>
      <c r="S58" s="11"/>
      <c r="T58" s="66"/>
      <c r="U58" s="66"/>
    </row>
    <row r="59" spans="1:21" ht="15">
      <c r="A59" s="25" t="s">
        <v>121</v>
      </c>
      <c r="B59" s="16" t="s">
        <v>122</v>
      </c>
      <c r="C59" s="16"/>
      <c r="D59" s="16"/>
      <c r="E59" s="16"/>
      <c r="F59" s="26"/>
      <c r="G59" s="103"/>
      <c r="H59" s="107" t="s">
        <v>123</v>
      </c>
      <c r="I59" s="107" t="s">
        <v>124</v>
      </c>
      <c r="J59" s="107" t="s">
        <v>125</v>
      </c>
      <c r="K59" s="11"/>
      <c r="L59" s="11"/>
      <c r="M59" s="11"/>
      <c r="N59" s="11"/>
      <c r="O59" s="11"/>
      <c r="P59" s="11"/>
      <c r="Q59" s="11"/>
      <c r="R59" s="11"/>
      <c r="S59" s="11"/>
      <c r="T59" s="66"/>
      <c r="U59" s="66"/>
    </row>
    <row r="60" spans="1:21" ht="15">
      <c r="A60" s="25" t="s">
        <v>126</v>
      </c>
      <c r="B60" s="16" t="s">
        <v>127</v>
      </c>
      <c r="C60" s="16"/>
      <c r="D60" s="16"/>
      <c r="E60" s="16"/>
      <c r="F60" s="26"/>
      <c r="G60" s="103"/>
      <c r="H60" s="107" t="s">
        <v>128</v>
      </c>
      <c r="I60" s="107" t="s">
        <v>129</v>
      </c>
      <c r="J60" s="107" t="s">
        <v>130</v>
      </c>
      <c r="K60" s="11"/>
      <c r="L60" s="11"/>
      <c r="M60" s="11"/>
      <c r="N60" s="11"/>
      <c r="O60" s="11"/>
      <c r="P60" s="11"/>
      <c r="Q60" s="11"/>
      <c r="R60" s="11"/>
      <c r="S60" s="11"/>
      <c r="T60" s="66"/>
      <c r="U60" s="66"/>
    </row>
    <row r="61" spans="1:21" ht="15">
      <c r="A61" s="25" t="s">
        <v>131</v>
      </c>
      <c r="B61" s="16" t="s">
        <v>132</v>
      </c>
      <c r="C61" s="16"/>
      <c r="D61" s="16"/>
      <c r="E61" s="16"/>
      <c r="F61" s="26"/>
      <c r="G61" s="108"/>
      <c r="H61" s="109" t="s">
        <v>133</v>
      </c>
      <c r="I61" s="109" t="s">
        <v>134</v>
      </c>
      <c r="J61" s="109" t="s">
        <v>135</v>
      </c>
      <c r="K61" s="11"/>
      <c r="L61" s="11"/>
      <c r="M61" s="11"/>
      <c r="N61" s="11"/>
      <c r="O61" s="10"/>
      <c r="P61" s="10"/>
      <c r="Q61" s="10"/>
      <c r="R61" s="10"/>
      <c r="S61" s="10"/>
      <c r="T61" s="10"/>
      <c r="U61" s="10"/>
    </row>
    <row r="62" spans="1:21" ht="15">
      <c r="A62" s="35" t="s">
        <v>136</v>
      </c>
      <c r="B62" s="71" t="s">
        <v>137</v>
      </c>
      <c r="C62" s="110"/>
      <c r="D62" s="110"/>
      <c r="E62" s="71"/>
      <c r="F62" s="36"/>
      <c r="G62" s="108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66"/>
      <c r="U62" s="66"/>
    </row>
    <row r="63" spans="1:21" ht="15">
      <c r="A63" s="11"/>
      <c r="B63" s="11"/>
      <c r="C63" s="11"/>
      <c r="D63" s="11"/>
      <c r="E63" s="111"/>
      <c r="F63" s="11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66"/>
      <c r="U63" s="66"/>
    </row>
    <row r="64" spans="1:21" ht="15">
      <c r="A64" s="75"/>
      <c r="B64" s="75"/>
      <c r="C64" s="75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10"/>
      <c r="M64" s="10"/>
      <c r="N64" s="10"/>
      <c r="O64" s="11"/>
      <c r="P64" s="11"/>
      <c r="Q64" s="11"/>
      <c r="R64" s="11"/>
      <c r="S64" s="11"/>
      <c r="T64" s="66"/>
      <c r="U64" s="66"/>
    </row>
    <row r="65" spans="1:21" ht="15">
      <c r="A65" s="40" t="s">
        <v>57</v>
      </c>
      <c r="B65" s="40" t="s">
        <v>21</v>
      </c>
      <c r="C65" s="40" t="s">
        <v>138</v>
      </c>
      <c r="D65" s="40" t="s">
        <v>79</v>
      </c>
      <c r="E65" s="40" t="s">
        <v>111</v>
      </c>
      <c r="F65" s="40" t="s">
        <v>112</v>
      </c>
      <c r="G65" s="40" t="s">
        <v>116</v>
      </c>
      <c r="H65" s="40" t="s">
        <v>139</v>
      </c>
      <c r="I65" s="40" t="s">
        <v>126</v>
      </c>
      <c r="J65" s="40" t="s">
        <v>131</v>
      </c>
      <c r="K65" s="40" t="s">
        <v>136</v>
      </c>
      <c r="L65" s="11"/>
      <c r="M65" s="11"/>
      <c r="N65" s="11"/>
      <c r="O65" s="11"/>
      <c r="P65" s="11"/>
      <c r="Q65" s="11"/>
      <c r="R65" s="11"/>
      <c r="S65" s="11"/>
      <c r="T65" s="66"/>
      <c r="U65" s="66"/>
    </row>
    <row r="66" spans="1:21" ht="15">
      <c r="A66" s="38" t="str">
        <f>B23</f>
        <v>06210850</v>
      </c>
      <c r="B66" s="112">
        <f>D26</f>
        <v>44431</v>
      </c>
      <c r="C66" s="113" t="s">
        <v>140</v>
      </c>
      <c r="D66" s="114" t="s">
        <v>89</v>
      </c>
      <c r="E66" s="115" t="s">
        <v>124</v>
      </c>
      <c r="F66" s="114" t="s">
        <v>141</v>
      </c>
      <c r="G66" s="116"/>
      <c r="H66" s="116"/>
      <c r="I66" s="116"/>
      <c r="J66" s="116"/>
      <c r="K66" s="116"/>
      <c r="L66" s="11"/>
      <c r="M66" s="11"/>
      <c r="N66" s="11"/>
      <c r="O66" s="11"/>
      <c r="P66" s="11"/>
      <c r="Q66" s="11"/>
      <c r="R66" s="11"/>
      <c r="S66" s="11"/>
      <c r="T66" s="66"/>
      <c r="U66" s="66"/>
    </row>
    <row r="67" spans="1:21" ht="15">
      <c r="A67" s="117" t="str">
        <f>+A$66</f>
        <v>06210850</v>
      </c>
      <c r="B67" s="118">
        <f>+B$66</f>
        <v>44431</v>
      </c>
      <c r="C67" s="113" t="s">
        <v>142</v>
      </c>
      <c r="D67" s="114" t="s">
        <v>103</v>
      </c>
      <c r="E67" s="115" t="s">
        <v>119</v>
      </c>
      <c r="F67" s="114" t="s">
        <v>141</v>
      </c>
      <c r="G67" s="119"/>
      <c r="H67" s="116"/>
      <c r="I67" s="116"/>
      <c r="J67" s="119"/>
      <c r="K67" s="116"/>
      <c r="L67" s="11"/>
      <c r="M67" s="11"/>
      <c r="N67" s="11"/>
      <c r="O67" s="11"/>
      <c r="P67" s="11"/>
      <c r="Q67" s="11"/>
      <c r="R67" s="11"/>
      <c r="S67" s="11"/>
      <c r="T67" s="66"/>
      <c r="U67" s="66"/>
    </row>
    <row r="68" spans="1:21" ht="15">
      <c r="A68" s="117" t="str">
        <f>+A$66</f>
        <v>06210850</v>
      </c>
      <c r="B68" s="118">
        <f>+B$66</f>
        <v>44431</v>
      </c>
      <c r="C68" s="113" t="s">
        <v>143</v>
      </c>
      <c r="D68" s="114" t="s">
        <v>105</v>
      </c>
      <c r="E68" s="115" t="s">
        <v>134</v>
      </c>
      <c r="F68" s="114" t="s">
        <v>141</v>
      </c>
      <c r="G68" s="119"/>
      <c r="H68" s="116"/>
      <c r="I68" s="116"/>
      <c r="J68" s="119"/>
      <c r="K68" s="116"/>
      <c r="L68" s="11"/>
      <c r="M68" s="11"/>
      <c r="N68" s="11"/>
      <c r="O68" s="11"/>
      <c r="P68" s="11"/>
      <c r="Q68" s="11"/>
      <c r="R68" s="11"/>
      <c r="S68" s="11"/>
      <c r="T68" s="66"/>
      <c r="U68" s="66"/>
    </row>
    <row r="69" spans="1:21" ht="15">
      <c r="A69" s="117" t="str">
        <f>+A$66</f>
        <v>06210850</v>
      </c>
      <c r="B69" s="118">
        <f>+B$66</f>
        <v>44431</v>
      </c>
      <c r="C69" s="113" t="s">
        <v>144</v>
      </c>
      <c r="D69" s="114" t="s">
        <v>107</v>
      </c>
      <c r="E69" s="115" t="s">
        <v>134</v>
      </c>
      <c r="F69" s="114" t="s">
        <v>141</v>
      </c>
      <c r="G69" s="119"/>
      <c r="H69" s="116"/>
      <c r="I69" s="116"/>
      <c r="J69" s="119"/>
      <c r="K69" s="116"/>
      <c r="L69" s="11"/>
      <c r="M69" s="11"/>
      <c r="N69" s="11"/>
      <c r="O69" s="11"/>
      <c r="P69" s="11"/>
      <c r="Q69" s="11"/>
      <c r="R69" s="11"/>
      <c r="S69" s="11"/>
      <c r="T69" s="66"/>
      <c r="U69" s="66"/>
    </row>
    <row r="70" spans="1:21" ht="15">
      <c r="A70" s="117" t="str">
        <f>+A$66</f>
        <v>06210850</v>
      </c>
      <c r="B70" s="118">
        <f>+B$66</f>
        <v>44431</v>
      </c>
      <c r="C70" s="113" t="s">
        <v>145</v>
      </c>
      <c r="D70" s="114" t="str">
        <f>'[1]SaisieDonneesTerrain'!BD12</f>
        <v>S24</v>
      </c>
      <c r="E70" s="115" t="str">
        <f>'[1]SaisieDonneesTerrain'!BD26</f>
        <v>N5</v>
      </c>
      <c r="F70" s="114" t="s">
        <v>146</v>
      </c>
      <c r="G70" s="119"/>
      <c r="H70" s="116"/>
      <c r="I70" s="116"/>
      <c r="J70" s="119"/>
      <c r="K70" s="116"/>
      <c r="L70" s="11"/>
      <c r="M70" s="11"/>
      <c r="N70" s="11"/>
      <c r="O70" s="11"/>
      <c r="P70" s="11"/>
      <c r="Q70" s="11"/>
      <c r="R70" s="11"/>
      <c r="S70" s="11"/>
      <c r="T70" s="66"/>
      <c r="U70" s="66"/>
    </row>
    <row r="71" spans="1:21" ht="15">
      <c r="A71" s="117" t="str">
        <f>+A$66</f>
        <v>06210850</v>
      </c>
      <c r="B71" s="118">
        <f>+B$66</f>
        <v>44431</v>
      </c>
      <c r="C71" s="113" t="s">
        <v>147</v>
      </c>
      <c r="D71" s="114" t="str">
        <f>'[1]SaisieDonneesTerrain'!BD13</f>
        <v>S30</v>
      </c>
      <c r="E71" s="115" t="str">
        <f>'[1]SaisieDonneesTerrain'!BD27</f>
        <v>N6</v>
      </c>
      <c r="F71" s="114" t="s">
        <v>146</v>
      </c>
      <c r="G71" s="119"/>
      <c r="H71" s="116"/>
      <c r="I71" s="116"/>
      <c r="J71" s="119"/>
      <c r="K71" s="116"/>
      <c r="L71" s="11"/>
      <c r="M71" s="11"/>
      <c r="N71" s="11"/>
      <c r="O71" s="11"/>
      <c r="P71" s="11"/>
      <c r="Q71" s="11"/>
      <c r="R71" s="11"/>
      <c r="S71" s="11"/>
      <c r="T71" s="66"/>
      <c r="U71" s="66"/>
    </row>
    <row r="72" spans="1:21" ht="15">
      <c r="A72" s="117" t="str">
        <f>+A$66</f>
        <v>06210850</v>
      </c>
      <c r="B72" s="118">
        <f>+B$66</f>
        <v>44431</v>
      </c>
      <c r="C72" s="113" t="s">
        <v>148</v>
      </c>
      <c r="D72" s="114" t="s">
        <v>96</v>
      </c>
      <c r="E72" s="115" t="s">
        <v>129</v>
      </c>
      <c r="F72" s="114" t="s">
        <v>146</v>
      </c>
      <c r="G72" s="119"/>
      <c r="H72" s="116"/>
      <c r="I72" s="116"/>
      <c r="J72" s="119"/>
      <c r="K72" s="116"/>
      <c r="L72" s="11"/>
      <c r="M72" s="11"/>
      <c r="N72" s="11"/>
      <c r="O72" s="11"/>
      <c r="P72" s="11"/>
      <c r="Q72" s="11"/>
      <c r="R72" s="11"/>
      <c r="S72" s="11"/>
      <c r="T72" s="66"/>
      <c r="U72" s="66"/>
    </row>
    <row r="73" spans="1:21" ht="15">
      <c r="A73" s="117" t="str">
        <f>+A$66</f>
        <v>06210850</v>
      </c>
      <c r="B73" s="118">
        <f>+B$66</f>
        <v>44431</v>
      </c>
      <c r="C73" s="113" t="s">
        <v>149</v>
      </c>
      <c r="D73" s="114" t="str">
        <f>'[1]SaisieDonneesTerrain'!BD15</f>
        <v>S24</v>
      </c>
      <c r="E73" s="115" t="str">
        <f>'[1]SaisieDonneesTerrain'!BD29</f>
        <v>N6</v>
      </c>
      <c r="F73" s="114" t="s">
        <v>146</v>
      </c>
      <c r="G73" s="119"/>
      <c r="H73" s="116"/>
      <c r="I73" s="116"/>
      <c r="J73" s="119"/>
      <c r="K73" s="116"/>
      <c r="L73" s="11"/>
      <c r="M73" s="11"/>
      <c r="N73" s="11"/>
      <c r="O73" s="11"/>
      <c r="P73" s="11"/>
      <c r="Q73" s="11"/>
      <c r="R73" s="11"/>
      <c r="S73" s="11"/>
      <c r="T73" s="66"/>
      <c r="U73" s="66"/>
    </row>
    <row r="74" spans="1:21" ht="15">
      <c r="A74" s="117" t="str">
        <f>+A$66</f>
        <v>06210850</v>
      </c>
      <c r="B74" s="118">
        <f>+B$66</f>
        <v>44431</v>
      </c>
      <c r="C74" s="113" t="s">
        <v>150</v>
      </c>
      <c r="D74" s="114" t="str">
        <f>'[1]SaisieDonneesTerrain'!BD16</f>
        <v>S24</v>
      </c>
      <c r="E74" s="115" t="str">
        <f>'[1]SaisieDonneesTerrain'!BD30</f>
        <v>N3</v>
      </c>
      <c r="F74" s="114" t="s">
        <v>151</v>
      </c>
      <c r="G74" s="119"/>
      <c r="H74" s="116"/>
      <c r="I74" s="116"/>
      <c r="J74" s="119"/>
      <c r="K74" s="116"/>
      <c r="L74" s="11"/>
      <c r="M74" s="11"/>
      <c r="N74" s="11"/>
      <c r="O74" s="11"/>
      <c r="P74" s="11"/>
      <c r="Q74" s="11"/>
      <c r="R74" s="11"/>
      <c r="S74" s="11"/>
      <c r="T74" s="66"/>
      <c r="U74" s="66"/>
    </row>
    <row r="75" spans="1:21" ht="15">
      <c r="A75" s="117" t="str">
        <f>+A$66</f>
        <v>06210850</v>
      </c>
      <c r="B75" s="118">
        <f>+B$66</f>
        <v>44431</v>
      </c>
      <c r="C75" s="113" t="s">
        <v>152</v>
      </c>
      <c r="D75" s="114" t="s">
        <v>92</v>
      </c>
      <c r="E75" s="115" t="s">
        <v>119</v>
      </c>
      <c r="F75" s="114" t="s">
        <v>151</v>
      </c>
      <c r="G75" s="119"/>
      <c r="H75" s="116"/>
      <c r="I75" s="116"/>
      <c r="J75" s="119"/>
      <c r="K75" s="116"/>
      <c r="L75" s="11"/>
      <c r="M75" s="11"/>
      <c r="N75" s="11"/>
      <c r="O75" s="11"/>
      <c r="P75" s="11"/>
      <c r="Q75" s="11"/>
      <c r="R75" s="11"/>
      <c r="S75" s="11"/>
      <c r="T75" s="66"/>
      <c r="U75" s="66"/>
    </row>
    <row r="76" spans="1:21" ht="15">
      <c r="A76" s="117" t="str">
        <f>+A$66</f>
        <v>06210850</v>
      </c>
      <c r="B76" s="118">
        <f>+B$66</f>
        <v>44431</v>
      </c>
      <c r="C76" s="113" t="s">
        <v>153</v>
      </c>
      <c r="D76" s="114" t="s">
        <v>92</v>
      </c>
      <c r="E76" s="115" t="s">
        <v>129</v>
      </c>
      <c r="F76" s="114" t="s">
        <v>151</v>
      </c>
      <c r="G76" s="119"/>
      <c r="H76" s="116"/>
      <c r="I76" s="116"/>
      <c r="J76" s="119"/>
      <c r="K76" s="116"/>
      <c r="L76" s="11"/>
      <c r="M76" s="11"/>
      <c r="N76" s="11"/>
      <c r="O76" s="11"/>
      <c r="P76" s="11"/>
      <c r="Q76" s="11"/>
      <c r="R76" s="11"/>
      <c r="S76" s="11"/>
      <c r="T76" s="66"/>
      <c r="U76" s="66"/>
    </row>
    <row r="77" spans="1:21" ht="15">
      <c r="A77" s="117" t="str">
        <f>+A$66</f>
        <v>06210850</v>
      </c>
      <c r="B77" s="118">
        <f>+B$66</f>
        <v>44431</v>
      </c>
      <c r="C77" s="113" t="s">
        <v>154</v>
      </c>
      <c r="D77" s="114" t="str">
        <f>'[1]SaisieDonneesTerrain'!BD19</f>
        <v>S24</v>
      </c>
      <c r="E77" s="115" t="s">
        <v>134</v>
      </c>
      <c r="F77" s="114" t="s">
        <v>151</v>
      </c>
      <c r="G77" s="119"/>
      <c r="H77" s="116"/>
      <c r="I77" s="116"/>
      <c r="J77" s="119"/>
      <c r="K77" s="116"/>
      <c r="L77" s="11"/>
      <c r="M77" s="11"/>
      <c r="N77" s="11"/>
      <c r="O77" s="11"/>
      <c r="P77" s="11"/>
      <c r="Q77" s="11"/>
      <c r="R77" s="11"/>
      <c r="S77" s="11"/>
      <c r="T77" s="66"/>
      <c r="U77" s="66"/>
    </row>
    <row r="78" spans="1:21" ht="15">
      <c r="A78" s="117"/>
      <c r="B78" s="118"/>
      <c r="C78" s="76"/>
      <c r="D78" s="120"/>
      <c r="E78" s="120"/>
      <c r="F78" s="120"/>
      <c r="G78" s="121"/>
      <c r="H78" s="121"/>
      <c r="I78" s="121"/>
      <c r="J78" s="121"/>
      <c r="K78" s="121"/>
      <c r="L78" s="11"/>
      <c r="M78" s="11"/>
      <c r="N78" s="11"/>
      <c r="O78" s="11"/>
      <c r="P78" s="11"/>
      <c r="Q78" s="11"/>
      <c r="R78" s="11"/>
      <c r="S78" s="11"/>
      <c r="T78" s="66"/>
      <c r="U78" s="66"/>
    </row>
    <row r="79" spans="1:21" ht="15.75">
      <c r="A79" s="64" t="s">
        <v>155</v>
      </c>
      <c r="B79" s="64"/>
      <c r="C79" s="55"/>
      <c r="D79" s="55"/>
      <c r="E79" s="55"/>
      <c r="F79" s="55"/>
      <c r="G79" s="3"/>
      <c r="H79" s="3"/>
      <c r="I79" s="3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66"/>
      <c r="U79" s="66"/>
    </row>
    <row r="80" spans="1:21" ht="15">
      <c r="A80" s="12"/>
      <c r="B80" s="3"/>
      <c r="C80" s="3"/>
      <c r="D80" s="3"/>
      <c r="E80" s="3"/>
      <c r="F80" s="3"/>
      <c r="G80" s="3"/>
      <c r="H80" s="3"/>
      <c r="I80" s="3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66"/>
      <c r="U80" s="66"/>
    </row>
    <row r="81" spans="1:21" ht="15">
      <c r="A81" s="67" t="s">
        <v>2</v>
      </c>
      <c r="B81" s="62"/>
      <c r="C81" s="62"/>
      <c r="D81" s="9"/>
      <c r="E81" s="9"/>
      <c r="F81" s="9"/>
      <c r="G81" s="3"/>
      <c r="H81" s="3"/>
      <c r="I81" s="3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66"/>
      <c r="U81" s="66"/>
    </row>
    <row r="82" spans="1:21" ht="15">
      <c r="A82" s="17" t="s">
        <v>156</v>
      </c>
      <c r="B82" s="63" t="s">
        <v>157</v>
      </c>
      <c r="C82" s="122"/>
      <c r="D82" s="18"/>
      <c r="E82" s="9"/>
      <c r="F82" s="3"/>
      <c r="G82" s="12"/>
      <c r="H82" s="3"/>
      <c r="I82" s="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66"/>
      <c r="U82" s="66"/>
    </row>
    <row r="83" spans="1:21" ht="15">
      <c r="A83" s="25" t="s">
        <v>158</v>
      </c>
      <c r="B83" s="67" t="s">
        <v>159</v>
      </c>
      <c r="C83" s="123"/>
      <c r="D83" s="26"/>
      <c r="E83" s="9"/>
      <c r="F83" s="66"/>
      <c r="G83" s="12"/>
      <c r="H83" s="3"/>
      <c r="I83" s="3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66"/>
      <c r="U83" s="66"/>
    </row>
    <row r="84" spans="1:21" ht="15">
      <c r="A84" s="35" t="s">
        <v>160</v>
      </c>
      <c r="B84" s="71" t="s">
        <v>161</v>
      </c>
      <c r="C84" s="110"/>
      <c r="D84" s="36"/>
      <c r="E84" s="9"/>
      <c r="F84" s="66"/>
      <c r="G84" s="12"/>
      <c r="H84" s="3"/>
      <c r="I84" s="3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66"/>
      <c r="U84" s="66"/>
    </row>
    <row r="85" spans="1:21" ht="15">
      <c r="A85" s="3"/>
      <c r="B85" s="3"/>
      <c r="C85" s="3"/>
      <c r="D85" s="3"/>
      <c r="E85" s="3"/>
      <c r="F85" s="66"/>
      <c r="G85" s="3"/>
      <c r="H85" s="3"/>
      <c r="I85" s="3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66"/>
      <c r="U85" s="66"/>
    </row>
    <row r="86" spans="1:21" ht="276">
      <c r="A86" s="75"/>
      <c r="B86" s="75"/>
      <c r="C86" s="38" t="s">
        <v>55</v>
      </c>
      <c r="D86" s="37" t="s">
        <v>162</v>
      </c>
      <c r="E86" s="124" t="s">
        <v>163</v>
      </c>
      <c r="F86" s="77"/>
      <c r="G86" s="77"/>
      <c r="H86" s="125" t="s">
        <v>164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6"/>
      <c r="U86" s="66"/>
    </row>
    <row r="87" spans="1:21" ht="15">
      <c r="A87" s="80" t="s">
        <v>57</v>
      </c>
      <c r="B87" s="80" t="s">
        <v>21</v>
      </c>
      <c r="C87" s="127" t="s">
        <v>156</v>
      </c>
      <c r="D87" s="128" t="s">
        <v>158</v>
      </c>
      <c r="E87" s="127" t="s">
        <v>165</v>
      </c>
      <c r="F87" s="127" t="s">
        <v>166</v>
      </c>
      <c r="G87" s="127" t="s">
        <v>167</v>
      </c>
      <c r="H87" s="129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66"/>
      <c r="U87" s="66"/>
    </row>
    <row r="88" spans="1:21" ht="13.8">
      <c r="A88" s="130" t="str">
        <f>B23</f>
        <v>06210850</v>
      </c>
      <c r="B88" s="131">
        <f>D26</f>
        <v>44431</v>
      </c>
      <c r="C88" s="132" t="s">
        <v>168</v>
      </c>
      <c r="D88" s="132">
        <v>69</v>
      </c>
      <c r="E88" s="132">
        <v>1</v>
      </c>
      <c r="F88" s="132">
        <v>0</v>
      </c>
      <c r="G88" s="132">
        <v>0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66"/>
      <c r="U88" s="66"/>
    </row>
    <row r="89" spans="1:21" ht="13.8">
      <c r="A89" s="117" t="str">
        <f>+A$88</f>
        <v>06210850</v>
      </c>
      <c r="B89" s="118">
        <f>+B$88</f>
        <v>44431</v>
      </c>
      <c r="C89" s="132" t="s">
        <v>169</v>
      </c>
      <c r="D89" s="132">
        <v>155</v>
      </c>
      <c r="E89" s="132">
        <v>0</v>
      </c>
      <c r="F89" s="132">
        <v>2</v>
      </c>
      <c r="G89" s="132">
        <v>0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66"/>
      <c r="U89" s="66"/>
    </row>
    <row r="90" spans="1:21" ht="13.8">
      <c r="A90" s="117" t="str">
        <f>+A$88</f>
        <v>06210850</v>
      </c>
      <c r="B90" s="118">
        <f>+B$88</f>
        <v>44431</v>
      </c>
      <c r="C90" s="132" t="s">
        <v>170</v>
      </c>
      <c r="D90" s="132">
        <v>164</v>
      </c>
      <c r="E90" s="132">
        <v>0</v>
      </c>
      <c r="F90" s="132">
        <v>0</v>
      </c>
      <c r="G90" s="132">
        <v>2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66"/>
      <c r="U90" s="66"/>
    </row>
    <row r="91" spans="1:21" ht="13.8">
      <c r="A91" s="117" t="str">
        <f>+A$88</f>
        <v>06210850</v>
      </c>
      <c r="B91" s="118">
        <f>+B$88</f>
        <v>44431</v>
      </c>
      <c r="C91" s="132" t="s">
        <v>171</v>
      </c>
      <c r="D91" s="132">
        <v>212</v>
      </c>
      <c r="E91" s="132">
        <v>2</v>
      </c>
      <c r="F91" s="132">
        <v>10</v>
      </c>
      <c r="G91" s="132">
        <v>23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66"/>
      <c r="U91" s="66"/>
    </row>
    <row r="92" spans="1:21" ht="13.8">
      <c r="A92" s="117" t="str">
        <f>+A$88</f>
        <v>06210850</v>
      </c>
      <c r="B92" s="118">
        <f>+B$88</f>
        <v>44431</v>
      </c>
      <c r="C92" s="132" t="s">
        <v>172</v>
      </c>
      <c r="D92" s="132">
        <v>202</v>
      </c>
      <c r="E92" s="132">
        <v>66</v>
      </c>
      <c r="F92" s="132">
        <v>2</v>
      </c>
      <c r="G92" s="132">
        <v>0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66"/>
      <c r="U92" s="66"/>
    </row>
    <row r="93" spans="1:21" ht="13.8">
      <c r="A93" s="117" t="str">
        <f>+A$88</f>
        <v>06210850</v>
      </c>
      <c r="B93" s="118">
        <f>+B$88</f>
        <v>44431</v>
      </c>
      <c r="C93" s="132" t="s">
        <v>173</v>
      </c>
      <c r="D93" s="132">
        <v>200</v>
      </c>
      <c r="E93" s="132">
        <v>86</v>
      </c>
      <c r="F93" s="132">
        <v>4</v>
      </c>
      <c r="G93" s="132">
        <v>6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66"/>
      <c r="U93" s="66"/>
    </row>
    <row r="94" spans="1:21" ht="13.8">
      <c r="A94" s="117" t="str">
        <f>+A$88</f>
        <v>06210850</v>
      </c>
      <c r="B94" s="118">
        <f>+B$88</f>
        <v>44431</v>
      </c>
      <c r="C94" s="132" t="s">
        <v>174</v>
      </c>
      <c r="D94" s="132">
        <v>183</v>
      </c>
      <c r="E94" s="132">
        <v>7</v>
      </c>
      <c r="F94" s="132">
        <v>1</v>
      </c>
      <c r="G94" s="132">
        <v>1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66"/>
      <c r="U94" s="66"/>
    </row>
    <row r="95" spans="1:21" ht="13.8">
      <c r="A95" s="117" t="str">
        <f>+A$88</f>
        <v>06210850</v>
      </c>
      <c r="B95" s="118">
        <f>+B$88</f>
        <v>44431</v>
      </c>
      <c r="C95" s="132" t="s">
        <v>175</v>
      </c>
      <c r="D95" s="132">
        <v>5151</v>
      </c>
      <c r="E95" s="132">
        <v>0</v>
      </c>
      <c r="F95" s="132">
        <v>1</v>
      </c>
      <c r="G95" s="132">
        <v>1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66"/>
      <c r="U95" s="66"/>
    </row>
    <row r="96" spans="1:21" ht="13.8">
      <c r="A96" s="117" t="str">
        <f>+A$88</f>
        <v>06210850</v>
      </c>
      <c r="B96" s="118">
        <f>+B$88</f>
        <v>44431</v>
      </c>
      <c r="C96" s="132" t="s">
        <v>176</v>
      </c>
      <c r="D96" s="132">
        <v>364</v>
      </c>
      <c r="E96" s="132">
        <v>339</v>
      </c>
      <c r="F96" s="132">
        <v>125</v>
      </c>
      <c r="G96" s="132">
        <v>204</v>
      </c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66"/>
      <c r="U96" s="66"/>
    </row>
    <row r="97" spans="1:21" ht="13.8">
      <c r="A97" s="117" t="str">
        <f>+A$88</f>
        <v>06210850</v>
      </c>
      <c r="B97" s="118">
        <f>+B$88</f>
        <v>44431</v>
      </c>
      <c r="C97" s="132" t="s">
        <v>177</v>
      </c>
      <c r="D97" s="132">
        <v>457</v>
      </c>
      <c r="E97" s="132">
        <v>7</v>
      </c>
      <c r="F97" s="132">
        <v>4</v>
      </c>
      <c r="G97" s="132">
        <v>3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66"/>
      <c r="U97" s="66"/>
    </row>
    <row r="98" spans="1:21" ht="13.8">
      <c r="A98" s="117" t="str">
        <f>+A$88</f>
        <v>06210850</v>
      </c>
      <c r="B98" s="118">
        <f>+B$88</f>
        <v>44431</v>
      </c>
      <c r="C98" s="132" t="s">
        <v>178</v>
      </c>
      <c r="D98" s="132">
        <v>5152</v>
      </c>
      <c r="E98" s="132">
        <v>9</v>
      </c>
      <c r="F98" s="132">
        <v>3</v>
      </c>
      <c r="G98" s="132">
        <v>5</v>
      </c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66"/>
      <c r="U98" s="66"/>
    </row>
    <row r="99" spans="1:21" ht="13.8">
      <c r="A99" s="117" t="str">
        <f>+A$88</f>
        <v>06210850</v>
      </c>
      <c r="B99" s="118">
        <f>+B$88</f>
        <v>44431</v>
      </c>
      <c r="C99" s="132" t="s">
        <v>179</v>
      </c>
      <c r="D99" s="132">
        <v>399</v>
      </c>
      <c r="E99" s="132">
        <v>3</v>
      </c>
      <c r="F99" s="132">
        <v>10</v>
      </c>
      <c r="G99" s="132">
        <v>3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66"/>
      <c r="U99" s="66"/>
    </row>
    <row r="100" spans="1:21" ht="13.8">
      <c r="A100" s="117" t="str">
        <f>+A$88</f>
        <v>06210850</v>
      </c>
      <c r="B100" s="118">
        <f>+B$88</f>
        <v>44431</v>
      </c>
      <c r="C100" s="132" t="s">
        <v>180</v>
      </c>
      <c r="D100" s="132">
        <v>421</v>
      </c>
      <c r="E100" s="132">
        <v>5</v>
      </c>
      <c r="F100" s="132">
        <v>3</v>
      </c>
      <c r="G100" s="132">
        <v>4</v>
      </c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66"/>
      <c r="U100" s="66"/>
    </row>
    <row r="101" spans="1:21" ht="13.8">
      <c r="A101" s="117" t="str">
        <f>+A$88</f>
        <v>06210850</v>
      </c>
      <c r="B101" s="118">
        <f>+B$88</f>
        <v>44431</v>
      </c>
      <c r="C101" s="132" t="s">
        <v>181</v>
      </c>
      <c r="D101" s="132">
        <v>400</v>
      </c>
      <c r="E101" s="132">
        <v>0</v>
      </c>
      <c r="F101" s="132">
        <v>1</v>
      </c>
      <c r="G101" s="132">
        <v>0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66"/>
      <c r="U101" s="66"/>
    </row>
    <row r="102" spans="1:21" ht="13.8">
      <c r="A102" s="117" t="str">
        <f>+A$88</f>
        <v>06210850</v>
      </c>
      <c r="B102" s="118">
        <f>+B$88</f>
        <v>44431</v>
      </c>
      <c r="C102" s="132" t="s">
        <v>182</v>
      </c>
      <c r="D102" s="132">
        <v>404</v>
      </c>
      <c r="E102" s="132">
        <v>1</v>
      </c>
      <c r="F102" s="132">
        <v>4</v>
      </c>
      <c r="G102" s="132">
        <v>3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66"/>
      <c r="U102" s="66"/>
    </row>
    <row r="103" spans="1:21" ht="13.8">
      <c r="A103" s="117" t="str">
        <f>+A$88</f>
        <v>06210850</v>
      </c>
      <c r="B103" s="118">
        <f>+B$88</f>
        <v>44431</v>
      </c>
      <c r="C103" s="132" t="s">
        <v>183</v>
      </c>
      <c r="D103" s="132">
        <v>2393</v>
      </c>
      <c r="E103" s="132">
        <v>7</v>
      </c>
      <c r="F103" s="132">
        <v>0</v>
      </c>
      <c r="G103" s="132">
        <v>0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66"/>
      <c r="U103" s="66"/>
    </row>
    <row r="104" spans="1:21" ht="13.8">
      <c r="A104" s="117" t="str">
        <f>+A$88</f>
        <v>06210850</v>
      </c>
      <c r="B104" s="118">
        <f>+B$88</f>
        <v>44431</v>
      </c>
      <c r="C104" s="132" t="s">
        <v>184</v>
      </c>
      <c r="D104" s="132">
        <v>618</v>
      </c>
      <c r="E104" s="132">
        <v>2</v>
      </c>
      <c r="F104" s="132">
        <v>4</v>
      </c>
      <c r="G104" s="132">
        <v>0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66"/>
      <c r="U104" s="66"/>
    </row>
    <row r="105" spans="1:21" ht="13.8">
      <c r="A105" s="117" t="str">
        <f>+A$88</f>
        <v>06210850</v>
      </c>
      <c r="B105" s="118">
        <f>+B$88</f>
        <v>44431</v>
      </c>
      <c r="C105" s="132" t="s">
        <v>185</v>
      </c>
      <c r="D105" s="132">
        <v>623</v>
      </c>
      <c r="E105" s="132">
        <v>1</v>
      </c>
      <c r="F105" s="132">
        <v>1</v>
      </c>
      <c r="G105" s="132">
        <v>0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66"/>
      <c r="U105" s="66"/>
    </row>
    <row r="106" spans="1:21" ht="13.8">
      <c r="A106" s="117" t="str">
        <f>+A$88</f>
        <v>06210850</v>
      </c>
      <c r="B106" s="118">
        <f>+B$88</f>
        <v>44431</v>
      </c>
      <c r="C106" s="132" t="s">
        <v>186</v>
      </c>
      <c r="D106" s="132">
        <v>515</v>
      </c>
      <c r="E106" s="132">
        <v>1</v>
      </c>
      <c r="F106" s="132">
        <v>0</v>
      </c>
      <c r="G106" s="132">
        <v>0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66"/>
      <c r="U106" s="66"/>
    </row>
    <row r="107" spans="1:21" ht="13.8">
      <c r="A107" s="117" t="str">
        <f>+A$88</f>
        <v>06210850</v>
      </c>
      <c r="B107" s="118">
        <f>+B$88</f>
        <v>44431</v>
      </c>
      <c r="C107" s="132" t="s">
        <v>187</v>
      </c>
      <c r="D107" s="132">
        <v>2517</v>
      </c>
      <c r="E107" s="132">
        <v>16</v>
      </c>
      <c r="F107" s="132">
        <v>0</v>
      </c>
      <c r="G107" s="132">
        <v>4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66"/>
      <c r="U107" s="66"/>
    </row>
    <row r="108" spans="1:21" ht="13.8">
      <c r="A108" s="117" t="str">
        <f>+A$88</f>
        <v>06210850</v>
      </c>
      <c r="B108" s="118">
        <f>+B$88</f>
        <v>44431</v>
      </c>
      <c r="C108" s="132" t="s">
        <v>188</v>
      </c>
      <c r="D108" s="132">
        <v>747</v>
      </c>
      <c r="E108" s="132">
        <v>20</v>
      </c>
      <c r="F108" s="132">
        <v>104</v>
      </c>
      <c r="G108" s="132">
        <v>97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66"/>
      <c r="U108" s="66"/>
    </row>
    <row r="109" spans="1:21" ht="13.8">
      <c r="A109" s="117" t="str">
        <f>+A$88</f>
        <v>06210850</v>
      </c>
      <c r="B109" s="118">
        <f>+B$88</f>
        <v>44431</v>
      </c>
      <c r="C109" s="132" t="s">
        <v>189</v>
      </c>
      <c r="D109" s="132">
        <v>819</v>
      </c>
      <c r="E109" s="132">
        <v>0</v>
      </c>
      <c r="F109" s="132">
        <v>0</v>
      </c>
      <c r="G109" s="132">
        <v>2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66"/>
      <c r="U109" s="66"/>
    </row>
    <row r="110" spans="1:21" ht="13.8">
      <c r="A110" s="117" t="str">
        <f>+A$88</f>
        <v>06210850</v>
      </c>
      <c r="B110" s="118">
        <f>+B$88</f>
        <v>44431</v>
      </c>
      <c r="C110" s="132" t="s">
        <v>190</v>
      </c>
      <c r="D110" s="132">
        <v>807</v>
      </c>
      <c r="E110" s="132">
        <v>684</v>
      </c>
      <c r="F110" s="132">
        <v>38</v>
      </c>
      <c r="G110" s="132">
        <v>66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66"/>
      <c r="U110" s="66"/>
    </row>
    <row r="111" spans="1:21" ht="13.8">
      <c r="A111" s="117" t="str">
        <f>+A$88</f>
        <v>06210850</v>
      </c>
      <c r="B111" s="118">
        <f>+B$88</f>
        <v>44431</v>
      </c>
      <c r="C111" s="132" t="s">
        <v>191</v>
      </c>
      <c r="D111" s="132">
        <v>793</v>
      </c>
      <c r="E111" s="132">
        <v>3</v>
      </c>
      <c r="F111" s="132">
        <v>0</v>
      </c>
      <c r="G111" s="132">
        <v>0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66"/>
      <c r="U111" s="66"/>
    </row>
    <row r="112" spans="1:21" ht="13.8">
      <c r="A112" s="117" t="str">
        <f>+A$88</f>
        <v>06210850</v>
      </c>
      <c r="B112" s="118">
        <f>+B$88</f>
        <v>44431</v>
      </c>
      <c r="C112" s="132" t="s">
        <v>192</v>
      </c>
      <c r="D112" s="132">
        <v>831</v>
      </c>
      <c r="E112" s="132">
        <v>11</v>
      </c>
      <c r="F112" s="132">
        <v>1</v>
      </c>
      <c r="G112" s="132">
        <v>8</v>
      </c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66"/>
      <c r="U112" s="66"/>
    </row>
    <row r="113" spans="1:21" ht="13.8">
      <c r="A113" s="117" t="str">
        <f>+A$88</f>
        <v>06210850</v>
      </c>
      <c r="B113" s="118">
        <f>+B$88</f>
        <v>44431</v>
      </c>
      <c r="C113" s="132" t="s">
        <v>193</v>
      </c>
      <c r="D113" s="132">
        <v>757</v>
      </c>
      <c r="E113" s="132">
        <v>1</v>
      </c>
      <c r="F113" s="132">
        <v>3</v>
      </c>
      <c r="G113" s="132">
        <v>4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66"/>
      <c r="U113" s="66"/>
    </row>
    <row r="114" spans="1:21" ht="13.8">
      <c r="A114" s="117" t="str">
        <f>+A$88</f>
        <v>06210850</v>
      </c>
      <c r="B114" s="118">
        <f>+B$88</f>
        <v>44431</v>
      </c>
      <c r="C114" s="132" t="s">
        <v>194</v>
      </c>
      <c r="D114" s="132">
        <v>801</v>
      </c>
      <c r="E114" s="132">
        <v>253</v>
      </c>
      <c r="F114" s="132">
        <v>70</v>
      </c>
      <c r="G114" s="132">
        <v>94</v>
      </c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66"/>
      <c r="U114" s="66"/>
    </row>
    <row r="115" spans="1:21" ht="13.8">
      <c r="A115" s="117" t="str">
        <f>+A$88</f>
        <v>06210850</v>
      </c>
      <c r="B115" s="118">
        <f>+B$88</f>
        <v>44431</v>
      </c>
      <c r="C115" s="132" t="s">
        <v>195</v>
      </c>
      <c r="D115" s="132">
        <v>892</v>
      </c>
      <c r="E115" s="132">
        <v>0</v>
      </c>
      <c r="F115" s="132">
        <v>1</v>
      </c>
      <c r="G115" s="132">
        <v>0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66"/>
      <c r="U115" s="66"/>
    </row>
    <row r="116" spans="1:21" ht="13.8">
      <c r="A116" s="117" t="str">
        <f>+A$88</f>
        <v>06210850</v>
      </c>
      <c r="B116" s="118">
        <f>+B$88</f>
        <v>44431</v>
      </c>
      <c r="C116" s="132" t="s">
        <v>196</v>
      </c>
      <c r="D116" s="132">
        <v>906</v>
      </c>
      <c r="E116" s="132">
        <v>6</v>
      </c>
      <c r="F116" s="132">
        <v>2</v>
      </c>
      <c r="G116" s="132">
        <v>5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66"/>
      <c r="U116" s="66"/>
    </row>
    <row r="117" spans="1:21" ht="13.8">
      <c r="A117" s="117" t="str">
        <f>+A$88</f>
        <v>06210850</v>
      </c>
      <c r="B117" s="118">
        <f>+B$88</f>
        <v>44431</v>
      </c>
      <c r="C117" s="132" t="s">
        <v>197</v>
      </c>
      <c r="D117" s="132">
        <v>933</v>
      </c>
      <c r="E117" s="132">
        <v>2</v>
      </c>
      <c r="F117" s="132">
        <v>0</v>
      </c>
      <c r="G117" s="132">
        <v>4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66"/>
      <c r="U117" s="66"/>
    </row>
    <row r="118" spans="1:21" ht="13.8">
      <c r="A118" s="117" t="str">
        <f>+A$88</f>
        <v>06210850</v>
      </c>
      <c r="B118" s="118">
        <f>+B$88</f>
        <v>44431</v>
      </c>
      <c r="C118" s="132" t="s">
        <v>198</v>
      </c>
      <c r="D118" s="132">
        <v>3111</v>
      </c>
      <c r="E118" s="132">
        <v>0</v>
      </c>
      <c r="F118" s="132">
        <v>0</v>
      </c>
      <c r="G118" s="132">
        <v>1</v>
      </c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66"/>
      <c r="U118" s="66"/>
    </row>
    <row r="119" spans="1:21" ht="15">
      <c r="A119" s="117" t="str">
        <f>+A$88</f>
        <v>06210850</v>
      </c>
      <c r="B119" s="118">
        <f>+B$88</f>
        <v>44431</v>
      </c>
      <c r="C119" s="132"/>
      <c r="D119" s="132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66"/>
      <c r="U119" s="66"/>
    </row>
    <row r="120" spans="1:21" ht="15">
      <c r="A120" s="117" t="str">
        <f>+A$88</f>
        <v>06210850</v>
      </c>
      <c r="B120" s="118">
        <f>+B$88</f>
        <v>44431</v>
      </c>
      <c r="C120" s="132"/>
      <c r="D120" s="132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66"/>
      <c r="U120" s="66"/>
    </row>
    <row r="121" spans="1:21" ht="15">
      <c r="A121" s="117" t="str">
        <f>+A$88</f>
        <v>06210850</v>
      </c>
      <c r="B121" s="118">
        <f>+B$88</f>
        <v>44431</v>
      </c>
      <c r="C121" s="132"/>
      <c r="D121" s="132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66"/>
      <c r="U121" s="66"/>
    </row>
    <row r="122" spans="1:21" ht="15">
      <c r="A122" s="117" t="str">
        <f>+A$88</f>
        <v>06210850</v>
      </c>
      <c r="B122" s="118">
        <f>+B$88</f>
        <v>44431</v>
      </c>
      <c r="C122" s="132"/>
      <c r="D122" s="132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66"/>
      <c r="U122" s="66"/>
    </row>
    <row r="123" spans="1:21" ht="15">
      <c r="A123" s="117" t="str">
        <f>+A$88</f>
        <v>06210850</v>
      </c>
      <c r="B123" s="118">
        <f>+B$88</f>
        <v>44431</v>
      </c>
      <c r="C123" s="132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66"/>
      <c r="U123" s="66"/>
    </row>
    <row r="124" spans="1:21" ht="15">
      <c r="A124" s="117" t="str">
        <f>+A$88</f>
        <v>06210850</v>
      </c>
      <c r="B124" s="118">
        <f>+B$88</f>
        <v>44431</v>
      </c>
      <c r="C124" s="132"/>
      <c r="D124" s="132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66"/>
      <c r="U124" s="66"/>
    </row>
    <row r="125" spans="1:21" ht="15">
      <c r="A125" s="117" t="str">
        <f>+A$88</f>
        <v>06210850</v>
      </c>
      <c r="B125" s="118">
        <f>+B$88</f>
        <v>44431</v>
      </c>
      <c r="C125" s="132"/>
      <c r="D125" s="132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66"/>
      <c r="U125" s="66"/>
    </row>
    <row r="126" spans="1:21" ht="15">
      <c r="A126" s="117" t="str">
        <f>+A$88</f>
        <v>06210850</v>
      </c>
      <c r="B126" s="118">
        <f>+B$88</f>
        <v>44431</v>
      </c>
      <c r="C126" s="132"/>
      <c r="D126" s="132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66"/>
      <c r="U126" s="66"/>
    </row>
    <row r="127" spans="1:21" ht="15">
      <c r="A127" s="117" t="str">
        <f>+A$88</f>
        <v>06210850</v>
      </c>
      <c r="B127" s="118">
        <f>+B$88</f>
        <v>44431</v>
      </c>
      <c r="C127" s="132"/>
      <c r="D127" s="132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66"/>
      <c r="U127" s="66"/>
    </row>
    <row r="128" spans="1:21" ht="15">
      <c r="A128" s="117" t="str">
        <f>+A$88</f>
        <v>06210850</v>
      </c>
      <c r="B128" s="118">
        <f>+B$88</f>
        <v>44431</v>
      </c>
      <c r="C128" s="132"/>
      <c r="D128" s="132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66"/>
      <c r="U128" s="66"/>
    </row>
    <row r="129" spans="1:21" ht="15">
      <c r="A129" s="117" t="str">
        <f>+A$88</f>
        <v>06210850</v>
      </c>
      <c r="B129" s="118">
        <f>+B$88</f>
        <v>44431</v>
      </c>
      <c r="C129" s="132"/>
      <c r="D129" s="132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66"/>
      <c r="U129" s="66"/>
    </row>
    <row r="130" spans="1:21" ht="15">
      <c r="A130" s="117" t="str">
        <f>+A$88</f>
        <v>06210850</v>
      </c>
      <c r="B130" s="118">
        <f>+B$88</f>
        <v>44431</v>
      </c>
      <c r="C130" s="132"/>
      <c r="D130" s="132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66"/>
      <c r="U130" s="66"/>
    </row>
    <row r="131" spans="1:21" ht="15">
      <c r="A131" s="117" t="str">
        <f>+A$88</f>
        <v>06210850</v>
      </c>
      <c r="B131" s="118">
        <f>+B$88</f>
        <v>44431</v>
      </c>
      <c r="C131" s="132"/>
      <c r="D131" s="132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66"/>
      <c r="U131" s="66"/>
    </row>
    <row r="132" spans="1:21" ht="15">
      <c r="A132" s="117" t="str">
        <f>+A$88</f>
        <v>06210850</v>
      </c>
      <c r="B132" s="118">
        <f>+B$88</f>
        <v>44431</v>
      </c>
      <c r="C132" s="132"/>
      <c r="D132" s="132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66"/>
      <c r="U132" s="66"/>
    </row>
    <row r="133" spans="1:21" ht="15">
      <c r="A133" s="117" t="str">
        <f>+A$88</f>
        <v>06210850</v>
      </c>
      <c r="B133" s="118">
        <f>+B$88</f>
        <v>44431</v>
      </c>
      <c r="C133" s="132"/>
      <c r="D133" s="132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66"/>
      <c r="U133" s="66"/>
    </row>
    <row r="134" spans="1:21" ht="15">
      <c r="A134" s="117" t="str">
        <f>+A$88</f>
        <v>06210850</v>
      </c>
      <c r="B134" s="118">
        <f>+B$88</f>
        <v>44431</v>
      </c>
      <c r="C134" s="132"/>
      <c r="D134" s="132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66"/>
      <c r="U134" s="66"/>
    </row>
    <row r="135" spans="1:21" ht="15">
      <c r="A135" s="117" t="str">
        <f>+A$88</f>
        <v>06210850</v>
      </c>
      <c r="B135" s="118">
        <f>+B$88</f>
        <v>44431</v>
      </c>
      <c r="C135" s="132"/>
      <c r="D135" s="132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66"/>
      <c r="U135" s="66"/>
    </row>
    <row r="136" spans="1:21" ht="15">
      <c r="A136" s="117" t="str">
        <f>+A$88</f>
        <v>06210850</v>
      </c>
      <c r="B136" s="118">
        <f>+B$88</f>
        <v>44431</v>
      </c>
      <c r="C136" s="132"/>
      <c r="D136" s="132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66"/>
      <c r="U136" s="66"/>
    </row>
    <row r="137" spans="1:21" ht="15">
      <c r="A137" s="117" t="str">
        <f>+A$88</f>
        <v>06210850</v>
      </c>
      <c r="B137" s="118">
        <f>+B$88</f>
        <v>44431</v>
      </c>
      <c r="C137" s="132"/>
      <c r="D137" s="132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66"/>
      <c r="U137" s="66"/>
    </row>
    <row r="138" spans="1:21" ht="15">
      <c r="A138" s="117" t="str">
        <f>+A$88</f>
        <v>06210850</v>
      </c>
      <c r="B138" s="118">
        <f>+B$88</f>
        <v>44431</v>
      </c>
      <c r="C138" s="132"/>
      <c r="D138" s="132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66"/>
      <c r="U138" s="66"/>
    </row>
    <row r="139" spans="1:21" ht="15">
      <c r="A139" s="117" t="str">
        <f>+A$88</f>
        <v>06210850</v>
      </c>
      <c r="B139" s="118">
        <f>+B$88</f>
        <v>44431</v>
      </c>
      <c r="C139" s="132"/>
      <c r="D139" s="132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66"/>
      <c r="U139" s="66"/>
    </row>
    <row r="140" spans="1:21" ht="15">
      <c r="A140" s="117" t="str">
        <f>+A$88</f>
        <v>06210850</v>
      </c>
      <c r="B140" s="118">
        <f>+B$88</f>
        <v>44431</v>
      </c>
      <c r="C140" s="132"/>
      <c r="D140" s="132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66"/>
      <c r="U140" s="66"/>
    </row>
    <row r="141" spans="1:21" ht="15">
      <c r="A141" s="117" t="str">
        <f>+A$88</f>
        <v>06210850</v>
      </c>
      <c r="B141" s="118">
        <f>+B$88</f>
        <v>44431</v>
      </c>
      <c r="C141" s="132"/>
      <c r="D141" s="132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66"/>
      <c r="U141" s="66"/>
    </row>
    <row r="142" spans="1:21" ht="15">
      <c r="A142" s="117" t="str">
        <f>+A$88</f>
        <v>06210850</v>
      </c>
      <c r="B142" s="118">
        <f>+B$88</f>
        <v>44431</v>
      </c>
      <c r="C142" s="132"/>
      <c r="D142" s="132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66"/>
      <c r="U142" s="66"/>
    </row>
    <row r="143" spans="1:21" ht="15">
      <c r="A143" s="117" t="str">
        <f>+A$88</f>
        <v>06210850</v>
      </c>
      <c r="B143" s="118">
        <f>+B$88</f>
        <v>44431</v>
      </c>
      <c r="C143" s="132"/>
      <c r="D143" s="132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66"/>
      <c r="U143" s="66"/>
    </row>
    <row r="144" spans="1:21" ht="15">
      <c r="A144" s="117" t="str">
        <f>+A$88</f>
        <v>06210850</v>
      </c>
      <c r="B144" s="118">
        <f>+B$88</f>
        <v>44431</v>
      </c>
      <c r="C144" s="132"/>
      <c r="D144" s="132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66"/>
      <c r="U144" s="66"/>
    </row>
    <row r="145" spans="1:21" ht="15">
      <c r="A145" s="117" t="str">
        <f>+A$88</f>
        <v>06210850</v>
      </c>
      <c r="B145" s="118">
        <f>+B$88</f>
        <v>44431</v>
      </c>
      <c r="C145" s="132"/>
      <c r="D145" s="132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66"/>
      <c r="U145" s="66"/>
    </row>
    <row r="146" spans="1:21" ht="15">
      <c r="A146" s="117" t="str">
        <f>+A$88</f>
        <v>06210850</v>
      </c>
      <c r="B146" s="118">
        <f>+B$88</f>
        <v>44431</v>
      </c>
      <c r="C146" s="132"/>
      <c r="D146" s="132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66"/>
      <c r="U146" s="66"/>
    </row>
    <row r="147" spans="1:21" ht="15">
      <c r="A147" s="117" t="str">
        <f>+A$88</f>
        <v>06210850</v>
      </c>
      <c r="B147" s="118">
        <f>+B$88</f>
        <v>44431</v>
      </c>
      <c r="C147" s="132"/>
      <c r="D147" s="132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66"/>
      <c r="U147" s="66"/>
    </row>
    <row r="148" spans="1:21" ht="15">
      <c r="A148" s="117" t="str">
        <f>+A$88</f>
        <v>06210850</v>
      </c>
      <c r="B148" s="118">
        <f>+B$88</f>
        <v>44431</v>
      </c>
      <c r="C148" s="132"/>
      <c r="D148" s="132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66"/>
      <c r="U148" s="66"/>
    </row>
    <row r="149" spans="1:21" ht="15">
      <c r="A149" s="117" t="str">
        <f>+A$88</f>
        <v>06210850</v>
      </c>
      <c r="B149" s="118">
        <f>+B$88</f>
        <v>44431</v>
      </c>
      <c r="C149" s="132"/>
      <c r="D149" s="132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66"/>
      <c r="U149" s="66"/>
    </row>
    <row r="150" spans="1:21" ht="15">
      <c r="A150" s="117" t="str">
        <f>+A$88</f>
        <v>06210850</v>
      </c>
      <c r="B150" s="118">
        <f>+B$88</f>
        <v>44431</v>
      </c>
      <c r="C150" s="132"/>
      <c r="D150" s="132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66"/>
      <c r="U150" s="66"/>
    </row>
    <row r="151" spans="1:21" ht="15">
      <c r="A151" s="117" t="str">
        <f>+A$88</f>
        <v>06210850</v>
      </c>
      <c r="B151" s="118">
        <f>+B$88</f>
        <v>44431</v>
      </c>
      <c r="C151" s="132"/>
      <c r="D151" s="132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66"/>
      <c r="U151" s="66"/>
    </row>
    <row r="152" spans="1:21" ht="15">
      <c r="A152" s="117" t="str">
        <f>+A$88</f>
        <v>06210850</v>
      </c>
      <c r="B152" s="118">
        <f>+B$88</f>
        <v>44431</v>
      </c>
      <c r="C152" s="132"/>
      <c r="D152" s="132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66"/>
      <c r="U152" s="66"/>
    </row>
    <row r="153" spans="1:21" ht="15">
      <c r="A153" s="117" t="str">
        <f>+A$88</f>
        <v>06210850</v>
      </c>
      <c r="B153" s="118">
        <f>+B$88</f>
        <v>44431</v>
      </c>
      <c r="C153" s="132"/>
      <c r="D153" s="132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66"/>
      <c r="U153" s="66"/>
    </row>
    <row r="154" spans="1:21" ht="15">
      <c r="A154" s="117" t="str">
        <f>+A$88</f>
        <v>06210850</v>
      </c>
      <c r="B154" s="118">
        <f>+B$88</f>
        <v>44431</v>
      </c>
      <c r="C154" s="132"/>
      <c r="D154" s="132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66"/>
      <c r="U154" s="66"/>
    </row>
    <row r="155" spans="1:21" ht="15">
      <c r="A155" s="117" t="str">
        <f>+A$88</f>
        <v>06210850</v>
      </c>
      <c r="B155" s="118">
        <f>+B$88</f>
        <v>44431</v>
      </c>
      <c r="C155" s="132"/>
      <c r="D155" s="132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66"/>
      <c r="U155" s="66"/>
    </row>
    <row r="156" spans="1:21" ht="15">
      <c r="A156" s="117" t="str">
        <f>+A$88</f>
        <v>06210850</v>
      </c>
      <c r="B156" s="118">
        <f>+B$88</f>
        <v>44431</v>
      </c>
      <c r="C156" s="132"/>
      <c r="D156" s="132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66"/>
      <c r="U156" s="66"/>
    </row>
    <row r="157" spans="1:21" ht="15">
      <c r="A157" s="117" t="str">
        <f>+A$88</f>
        <v>06210850</v>
      </c>
      <c r="B157" s="118">
        <f>+B$88</f>
        <v>44431</v>
      </c>
      <c r="C157" s="132"/>
      <c r="D157" s="132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66"/>
      <c r="U157" s="66"/>
    </row>
    <row r="158" spans="1:21" ht="15">
      <c r="A158" s="117" t="str">
        <f>+A$88</f>
        <v>06210850</v>
      </c>
      <c r="B158" s="118">
        <f>+B$88</f>
        <v>44431</v>
      </c>
      <c r="C158" s="132"/>
      <c r="D158" s="132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66"/>
      <c r="U158" s="66"/>
    </row>
    <row r="159" spans="1:21" ht="15">
      <c r="A159" s="117" t="str">
        <f>+A$88</f>
        <v>06210850</v>
      </c>
      <c r="B159" s="118">
        <f>+B$88</f>
        <v>44431</v>
      </c>
      <c r="C159" s="132"/>
      <c r="D159" s="132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66"/>
      <c r="U159" s="66"/>
    </row>
    <row r="160" spans="1:21" ht="15">
      <c r="A160" s="117" t="str">
        <f>+A$88</f>
        <v>06210850</v>
      </c>
      <c r="B160" s="118">
        <f>+B$88</f>
        <v>44431</v>
      </c>
      <c r="C160" s="132"/>
      <c r="D160" s="132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66"/>
      <c r="U160" s="66"/>
    </row>
    <row r="161" spans="1:21" ht="15">
      <c r="A161" s="117" t="str">
        <f>+A$88</f>
        <v>06210850</v>
      </c>
      <c r="B161" s="118">
        <f>+B$88</f>
        <v>44431</v>
      </c>
      <c r="C161" s="132"/>
      <c r="D161" s="132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66"/>
      <c r="U161" s="66"/>
    </row>
    <row r="162" spans="1:21" ht="15">
      <c r="A162" s="117" t="str">
        <f>+A$88</f>
        <v>06210850</v>
      </c>
      <c r="B162" s="118">
        <f>+B$88</f>
        <v>44431</v>
      </c>
      <c r="C162" s="132"/>
      <c r="D162" s="132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66"/>
      <c r="U162" s="66"/>
    </row>
    <row r="163" spans="1:21" ht="15">
      <c r="A163" s="117" t="str">
        <f>+A$88</f>
        <v>06210850</v>
      </c>
      <c r="B163" s="118">
        <f>+B$88</f>
        <v>44431</v>
      </c>
      <c r="C163" s="132"/>
      <c r="D163" s="132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66"/>
      <c r="U163" s="66"/>
    </row>
    <row r="164" spans="1:21" ht="15">
      <c r="A164" s="117" t="str">
        <f>+A$88</f>
        <v>06210850</v>
      </c>
      <c r="B164" s="118">
        <f>+B$88</f>
        <v>44431</v>
      </c>
      <c r="C164" s="132"/>
      <c r="D164" s="132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66"/>
      <c r="U164" s="66"/>
    </row>
    <row r="165" spans="1:21" ht="15">
      <c r="A165" s="117" t="str">
        <f>+A$88</f>
        <v>06210850</v>
      </c>
      <c r="B165" s="118">
        <f>+B$88</f>
        <v>44431</v>
      </c>
      <c r="C165" s="132"/>
      <c r="D165" s="132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66"/>
      <c r="U165" s="66"/>
    </row>
    <row r="166" spans="1:21" ht="15">
      <c r="A166" s="117" t="str">
        <f>+A$88</f>
        <v>06210850</v>
      </c>
      <c r="B166" s="118">
        <f>+B$88</f>
        <v>44431</v>
      </c>
      <c r="C166" s="132"/>
      <c r="D166" s="132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66"/>
      <c r="U166" s="66"/>
    </row>
    <row r="167" spans="1:21" ht="15">
      <c r="A167" s="117" t="str">
        <f>+A$88</f>
        <v>06210850</v>
      </c>
      <c r="B167" s="118">
        <f>+B$88</f>
        <v>44431</v>
      </c>
      <c r="C167" s="132"/>
      <c r="D167" s="132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66"/>
      <c r="U167" s="66"/>
    </row>
    <row r="168" spans="1:21" ht="15">
      <c r="A168" s="117" t="str">
        <f>+A$88</f>
        <v>06210850</v>
      </c>
      <c r="B168" s="118">
        <f>+B$88</f>
        <v>44431</v>
      </c>
      <c r="C168" s="132"/>
      <c r="D168" s="132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66"/>
      <c r="U168" s="66"/>
    </row>
    <row r="169" spans="1:21" ht="15">
      <c r="A169" s="117" t="str">
        <f>+A$88</f>
        <v>06210850</v>
      </c>
      <c r="B169" s="118">
        <f>+B$88</f>
        <v>44431</v>
      </c>
      <c r="C169" s="132"/>
      <c r="D169" s="132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66"/>
      <c r="U169" s="66"/>
    </row>
    <row r="170" spans="1:21" ht="15">
      <c r="A170" s="117" t="str">
        <f>+A$88</f>
        <v>06210850</v>
      </c>
      <c r="B170" s="118">
        <f>+B$88</f>
        <v>44431</v>
      </c>
      <c r="C170" s="132"/>
      <c r="D170" s="132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66"/>
      <c r="U170" s="66"/>
    </row>
    <row r="171" spans="1:21" ht="15">
      <c r="A171" s="117" t="str">
        <f>+A$88</f>
        <v>06210850</v>
      </c>
      <c r="B171" s="118">
        <f>+B$88</f>
        <v>44431</v>
      </c>
      <c r="C171" s="132"/>
      <c r="D171" s="132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66"/>
      <c r="U171" s="66"/>
    </row>
    <row r="172" spans="1:21" ht="15">
      <c r="A172" s="117" t="str">
        <f>+A$88</f>
        <v>06210850</v>
      </c>
      <c r="B172" s="118">
        <f>+B$88</f>
        <v>44431</v>
      </c>
      <c r="C172" s="132"/>
      <c r="D172" s="132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66"/>
      <c r="U172" s="66"/>
    </row>
    <row r="173" spans="1:21" ht="15">
      <c r="A173" s="117" t="str">
        <f>+A$88</f>
        <v>06210850</v>
      </c>
      <c r="B173" s="118">
        <f>+B$88</f>
        <v>44431</v>
      </c>
      <c r="C173" s="132"/>
      <c r="D173" s="132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66"/>
      <c r="U173" s="66"/>
    </row>
    <row r="174" spans="1:21" ht="15">
      <c r="A174" s="117" t="str">
        <f>+A$88</f>
        <v>06210850</v>
      </c>
      <c r="B174" s="118">
        <f>+B$88</f>
        <v>44431</v>
      </c>
      <c r="C174" s="132"/>
      <c r="D174" s="132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66"/>
      <c r="U174" s="66"/>
    </row>
    <row r="175" spans="1:21" ht="15">
      <c r="A175" s="117" t="str">
        <f>+A$88</f>
        <v>06210850</v>
      </c>
      <c r="B175" s="118">
        <f>+B$88</f>
        <v>44431</v>
      </c>
      <c r="C175" s="132"/>
      <c r="D175" s="132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66"/>
      <c r="U175" s="66"/>
    </row>
    <row r="176" spans="1:21" ht="15">
      <c r="A176" s="117" t="str">
        <f>+A$88</f>
        <v>06210850</v>
      </c>
      <c r="B176" s="118">
        <f>+B$88</f>
        <v>44431</v>
      </c>
      <c r="C176" s="132"/>
      <c r="D176" s="132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66"/>
      <c r="U176" s="66"/>
    </row>
    <row r="177" spans="1:21" ht="15">
      <c r="A177" s="117" t="str">
        <f>+A$88</f>
        <v>06210850</v>
      </c>
      <c r="B177" s="118">
        <f>+B$88</f>
        <v>44431</v>
      </c>
      <c r="C177" s="132"/>
      <c r="D177" s="132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66"/>
      <c r="U177" s="66"/>
    </row>
    <row r="178" spans="1:21" ht="15">
      <c r="A178" s="117" t="str">
        <f>+A$88</f>
        <v>06210850</v>
      </c>
      <c r="B178" s="118">
        <f>+B$88</f>
        <v>44431</v>
      </c>
      <c r="C178" s="132"/>
      <c r="D178" s="132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66"/>
      <c r="U178" s="66"/>
    </row>
    <row r="179" spans="1:21" ht="15">
      <c r="A179" s="117" t="str">
        <f>+A$88</f>
        <v>06210850</v>
      </c>
      <c r="B179" s="118">
        <f>+B$88</f>
        <v>44431</v>
      </c>
      <c r="C179" s="132"/>
      <c r="D179" s="132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66"/>
      <c r="U179" s="66"/>
    </row>
    <row r="180" spans="1:21" ht="15">
      <c r="A180" s="117" t="str">
        <f>+A$88</f>
        <v>06210850</v>
      </c>
      <c r="B180" s="118">
        <f>+B$88</f>
        <v>44431</v>
      </c>
      <c r="C180" s="132"/>
      <c r="D180" s="132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66"/>
      <c r="U180" s="66"/>
    </row>
    <row r="181" spans="1:21" ht="15">
      <c r="A181" s="117" t="str">
        <f>+A$88</f>
        <v>06210850</v>
      </c>
      <c r="B181" s="118">
        <f>+B$88</f>
        <v>44431</v>
      </c>
      <c r="C181" s="132"/>
      <c r="D181" s="132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66"/>
      <c r="U181" s="66"/>
    </row>
    <row r="182" spans="1:21" ht="15">
      <c r="A182" s="117" t="str">
        <f>+A$88</f>
        <v>06210850</v>
      </c>
      <c r="B182" s="118">
        <f>+B$88</f>
        <v>44431</v>
      </c>
      <c r="C182" s="132"/>
      <c r="D182" s="132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66"/>
      <c r="U182" s="66"/>
    </row>
    <row r="183" spans="1:21" ht="15">
      <c r="A183" s="117" t="str">
        <f>+A$88</f>
        <v>06210850</v>
      </c>
      <c r="B183" s="118">
        <f>+B$88</f>
        <v>44431</v>
      </c>
      <c r="C183" s="132"/>
      <c r="D183" s="132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66"/>
      <c r="U183" s="66"/>
    </row>
    <row r="184" spans="1:21" ht="15">
      <c r="A184" s="117" t="str">
        <f>+A$88</f>
        <v>06210850</v>
      </c>
      <c r="B184" s="118">
        <f>+B$88</f>
        <v>44431</v>
      </c>
      <c r="C184" s="132"/>
      <c r="D184" s="132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66"/>
      <c r="U184" s="66"/>
    </row>
    <row r="185" spans="1:21" ht="15">
      <c r="A185" s="117" t="str">
        <f>+A$88</f>
        <v>06210850</v>
      </c>
      <c r="B185" s="118">
        <f>+B$88</f>
        <v>44431</v>
      </c>
      <c r="C185" s="132"/>
      <c r="D185" s="132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66"/>
      <c r="U185" s="66"/>
    </row>
    <row r="186" spans="1:21" ht="15">
      <c r="A186" s="117" t="str">
        <f>+A$88</f>
        <v>06210850</v>
      </c>
      <c r="B186" s="118">
        <f>+B$88</f>
        <v>44431</v>
      </c>
      <c r="C186" s="132"/>
      <c r="D186" s="132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66"/>
      <c r="U186" s="66"/>
    </row>
    <row r="187" spans="1:21" ht="15">
      <c r="A187" s="117" t="str">
        <f>+A$88</f>
        <v>06210850</v>
      </c>
      <c r="B187" s="118">
        <f>+B$88</f>
        <v>44431</v>
      </c>
      <c r="C187" s="132"/>
      <c r="D187" s="132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66"/>
      <c r="U187" s="66"/>
    </row>
    <row r="188" spans="1:21" ht="15">
      <c r="A188" s="117" t="str">
        <f>+A$88</f>
        <v>06210850</v>
      </c>
      <c r="B188" s="118">
        <f>+B$88</f>
        <v>44431</v>
      </c>
      <c r="C188" s="132"/>
      <c r="D188" s="132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66"/>
      <c r="U188" s="66"/>
    </row>
    <row r="189" spans="1:21" ht="15">
      <c r="A189" s="117" t="str">
        <f>+A$88</f>
        <v>06210850</v>
      </c>
      <c r="B189" s="118">
        <f>+B$88</f>
        <v>44431</v>
      </c>
      <c r="C189" s="132"/>
      <c r="D189" s="132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66"/>
      <c r="U189" s="66"/>
    </row>
    <row r="190" spans="1:21" ht="15">
      <c r="A190" s="117" t="str">
        <f>+A$88</f>
        <v>06210850</v>
      </c>
      <c r="B190" s="118">
        <f>+B$88</f>
        <v>44431</v>
      </c>
      <c r="C190" s="132"/>
      <c r="D190" s="132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66"/>
      <c r="U190" s="66"/>
    </row>
    <row r="191" spans="1:21" ht="15">
      <c r="A191" s="117" t="str">
        <f>+A$88</f>
        <v>06210850</v>
      </c>
      <c r="B191" s="118">
        <f>+B$88</f>
        <v>44431</v>
      </c>
      <c r="C191" s="132"/>
      <c r="D191" s="132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66"/>
      <c r="U191" s="66"/>
    </row>
    <row r="192" spans="1:21" ht="15">
      <c r="A192" s="117" t="str">
        <f>+A$88</f>
        <v>06210850</v>
      </c>
      <c r="B192" s="118">
        <f>+B$88</f>
        <v>44431</v>
      </c>
      <c r="C192" s="132"/>
      <c r="D192" s="132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66"/>
      <c r="U192" s="66"/>
    </row>
    <row r="193" spans="1:21" ht="15">
      <c r="A193" s="117" t="str">
        <f>+A$88</f>
        <v>06210850</v>
      </c>
      <c r="B193" s="118">
        <f>+B$88</f>
        <v>44431</v>
      </c>
      <c r="C193" s="132"/>
      <c r="D193" s="132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66"/>
      <c r="U193" s="66"/>
    </row>
    <row r="194" spans="1:21" ht="15">
      <c r="A194" s="117" t="str">
        <f>+A$88</f>
        <v>06210850</v>
      </c>
      <c r="B194" s="118">
        <f>+B$88</f>
        <v>44431</v>
      </c>
      <c r="C194" s="132"/>
      <c r="D194" s="132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66"/>
      <c r="U194" s="66"/>
    </row>
    <row r="195" spans="1:21" ht="15">
      <c r="A195" s="117" t="str">
        <f>+A$88</f>
        <v>06210850</v>
      </c>
      <c r="B195" s="118">
        <f>+B$88</f>
        <v>44431</v>
      </c>
      <c r="C195" s="132"/>
      <c r="D195" s="132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66"/>
      <c r="U195" s="66"/>
    </row>
    <row r="196" spans="1:21" ht="15">
      <c r="A196" s="117" t="str">
        <f>+A$88</f>
        <v>06210850</v>
      </c>
      <c r="B196" s="118">
        <f>+B$88</f>
        <v>44431</v>
      </c>
      <c r="C196" s="132"/>
      <c r="D196" s="132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66"/>
      <c r="U196" s="66"/>
    </row>
    <row r="197" spans="1:21" ht="15">
      <c r="A197" s="117" t="str">
        <f>+A$88</f>
        <v>06210850</v>
      </c>
      <c r="B197" s="118">
        <f>+B$88</f>
        <v>44431</v>
      </c>
      <c r="C197" s="132"/>
      <c r="D197" s="132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66"/>
      <c r="U197" s="66"/>
    </row>
    <row r="198" spans="1:21" ht="15">
      <c r="A198" s="117" t="str">
        <f>+A$88</f>
        <v>06210850</v>
      </c>
      <c r="B198" s="118">
        <f>+B$88</f>
        <v>44431</v>
      </c>
      <c r="C198" s="132"/>
      <c r="D198" s="132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66"/>
      <c r="U198" s="66"/>
    </row>
    <row r="199" spans="1:21" ht="15">
      <c r="A199" s="117" t="str">
        <f>+A$88</f>
        <v>06210850</v>
      </c>
      <c r="B199" s="118">
        <f>+B$88</f>
        <v>44431</v>
      </c>
      <c r="C199" s="132"/>
      <c r="D199" s="132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66"/>
      <c r="U199" s="66"/>
    </row>
    <row r="200" spans="1:21" ht="15">
      <c r="A200" s="117" t="str">
        <f>+A$88</f>
        <v>06210850</v>
      </c>
      <c r="B200" s="118">
        <f>+B$88</f>
        <v>44431</v>
      </c>
      <c r="C200" s="132"/>
      <c r="D200" s="132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66"/>
      <c r="U200" s="66"/>
    </row>
    <row r="201" spans="1:21" ht="15">
      <c r="A201" s="117" t="str">
        <f>+A$88</f>
        <v>06210850</v>
      </c>
      <c r="B201" s="118">
        <f>+B$88</f>
        <v>44431</v>
      </c>
      <c r="C201" s="132"/>
      <c r="D201" s="132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66"/>
      <c r="U201" s="66"/>
    </row>
    <row r="202" spans="1:21" ht="15">
      <c r="A202" s="117" t="str">
        <f>+A$88</f>
        <v>06210850</v>
      </c>
      <c r="B202" s="118">
        <f>+B$88</f>
        <v>44431</v>
      </c>
      <c r="C202" s="132"/>
      <c r="D202" s="132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66"/>
      <c r="U202" s="66"/>
    </row>
    <row r="203" spans="1:21" ht="15">
      <c r="A203" s="117" t="str">
        <f>+A$88</f>
        <v>06210850</v>
      </c>
      <c r="B203" s="118">
        <f>+B$88</f>
        <v>44431</v>
      </c>
      <c r="C203" s="132"/>
      <c r="D203" s="132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66"/>
      <c r="U203" s="66"/>
    </row>
    <row r="204" spans="1:21" ht="15">
      <c r="A204" s="117" t="str">
        <f>+A$88</f>
        <v>06210850</v>
      </c>
      <c r="B204" s="118">
        <f>+B$88</f>
        <v>44431</v>
      </c>
      <c r="C204" s="132"/>
      <c r="D204" s="132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66"/>
      <c r="U204" s="66"/>
    </row>
    <row r="205" spans="1:21" ht="15">
      <c r="A205" s="117" t="str">
        <f>+A$88</f>
        <v>06210850</v>
      </c>
      <c r="B205" s="118">
        <f>+B$88</f>
        <v>44431</v>
      </c>
      <c r="C205" s="132"/>
      <c r="D205" s="132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66"/>
      <c r="U205" s="66"/>
    </row>
    <row r="206" spans="1:21" ht="15">
      <c r="A206" s="117" t="str">
        <f>+A$88</f>
        <v>06210850</v>
      </c>
      <c r="B206" s="118">
        <f>+B$88</f>
        <v>44431</v>
      </c>
      <c r="C206" s="132"/>
      <c r="D206" s="132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66"/>
      <c r="U206" s="66"/>
    </row>
    <row r="207" spans="1:21" ht="15">
      <c r="A207" s="117" t="str">
        <f>+A$88</f>
        <v>06210850</v>
      </c>
      <c r="B207" s="118">
        <f>+B$88</f>
        <v>44431</v>
      </c>
      <c r="C207" s="132"/>
      <c r="D207" s="132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66"/>
      <c r="U207" s="66"/>
    </row>
    <row r="208" spans="1:21" ht="15">
      <c r="A208" s="117" t="str">
        <f>+A$88</f>
        <v>06210850</v>
      </c>
      <c r="B208" s="118">
        <f>+B$88</f>
        <v>44431</v>
      </c>
      <c r="C208" s="132"/>
      <c r="D208" s="132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66"/>
      <c r="U208" s="66"/>
    </row>
    <row r="209" spans="1:21" ht="15">
      <c r="A209" s="117" t="str">
        <f>+A$88</f>
        <v>06210850</v>
      </c>
      <c r="B209" s="118">
        <f>+B$88</f>
        <v>44431</v>
      </c>
      <c r="C209" s="132"/>
      <c r="D209" s="132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66"/>
      <c r="U209" s="66"/>
    </row>
    <row r="210" spans="1:21" ht="15">
      <c r="A210" s="117" t="str">
        <f>+A$88</f>
        <v>06210850</v>
      </c>
      <c r="B210" s="118">
        <f>+B$88</f>
        <v>44431</v>
      </c>
      <c r="C210" s="132"/>
      <c r="D210" s="132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66"/>
      <c r="U210" s="66"/>
    </row>
    <row r="211" spans="1:21" ht="15">
      <c r="A211" s="117" t="str">
        <f>+A$88</f>
        <v>06210850</v>
      </c>
      <c r="B211" s="118">
        <f>+B$88</f>
        <v>44431</v>
      </c>
      <c r="C211" s="132"/>
      <c r="D211" s="132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66"/>
      <c r="U211" s="66"/>
    </row>
    <row r="212" spans="1:21" ht="15">
      <c r="A212" s="117" t="str">
        <f>+A$88</f>
        <v>06210850</v>
      </c>
      <c r="B212" s="118">
        <f>+B$88</f>
        <v>44431</v>
      </c>
      <c r="C212" s="132"/>
      <c r="D212" s="132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66"/>
      <c r="U212" s="66"/>
    </row>
    <row r="213" spans="1:21" ht="15">
      <c r="A213" s="117" t="str">
        <f>+A$88</f>
        <v>06210850</v>
      </c>
      <c r="B213" s="118">
        <f>+B$88</f>
        <v>44431</v>
      </c>
      <c r="C213" s="132"/>
      <c r="D213" s="132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66"/>
      <c r="U213" s="66"/>
    </row>
    <row r="214" spans="1:21" ht="15">
      <c r="A214" s="117" t="str">
        <f>+A$88</f>
        <v>06210850</v>
      </c>
      <c r="B214" s="118">
        <f>+B$88</f>
        <v>44431</v>
      </c>
      <c r="C214" s="132"/>
      <c r="D214" s="132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66"/>
      <c r="U214" s="66"/>
    </row>
    <row r="215" spans="1:21" ht="15">
      <c r="A215" s="117" t="str">
        <f>+A$88</f>
        <v>06210850</v>
      </c>
      <c r="B215" s="118">
        <f>+B$88</f>
        <v>44431</v>
      </c>
      <c r="C215" s="132"/>
      <c r="D215" s="132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66"/>
      <c r="U215" s="66"/>
    </row>
    <row r="216" spans="1:21" ht="15">
      <c r="A216" s="117" t="str">
        <f>+A$88</f>
        <v>06210850</v>
      </c>
      <c r="B216" s="118">
        <f>+B$88</f>
        <v>44431</v>
      </c>
      <c r="C216" s="132"/>
      <c r="D216" s="132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66"/>
      <c r="U216" s="66"/>
    </row>
    <row r="217" spans="1:21" ht="15">
      <c r="A217" s="117" t="str">
        <f>+A$88</f>
        <v>06210850</v>
      </c>
      <c r="B217" s="118">
        <f>+B$88</f>
        <v>44431</v>
      </c>
      <c r="C217" s="132"/>
      <c r="D217" s="132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66"/>
      <c r="U217" s="66"/>
    </row>
    <row r="218" spans="1:21" ht="15">
      <c r="A218" s="117" t="str">
        <f>+A$88</f>
        <v>06210850</v>
      </c>
      <c r="B218" s="118">
        <f>+B$88</f>
        <v>44431</v>
      </c>
      <c r="C218" s="132"/>
      <c r="D218" s="132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66"/>
      <c r="U218" s="66"/>
    </row>
    <row r="219" spans="1:21" ht="15">
      <c r="A219" s="117" t="str">
        <f>+A$88</f>
        <v>06210850</v>
      </c>
      <c r="B219" s="118">
        <f>+B$88</f>
        <v>44431</v>
      </c>
      <c r="C219" s="132"/>
      <c r="D219" s="132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66"/>
      <c r="U219" s="66"/>
    </row>
    <row r="220" spans="1:21" ht="15">
      <c r="A220" s="117" t="str">
        <f>+A$88</f>
        <v>06210850</v>
      </c>
      <c r="B220" s="118">
        <f>+B$88</f>
        <v>44431</v>
      </c>
      <c r="C220" s="132"/>
      <c r="D220" s="132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66"/>
      <c r="U220" s="66"/>
    </row>
    <row r="221" spans="1:21" ht="15">
      <c r="A221" s="117" t="str">
        <f>+A$88</f>
        <v>06210850</v>
      </c>
      <c r="B221" s="118">
        <f>+B$88</f>
        <v>44431</v>
      </c>
      <c r="C221" s="132"/>
      <c r="D221" s="132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66"/>
      <c r="U221" s="66"/>
    </row>
    <row r="222" spans="1:21" ht="15">
      <c r="A222" s="117" t="str">
        <f>+A$88</f>
        <v>06210850</v>
      </c>
      <c r="B222" s="118">
        <f>+B$88</f>
        <v>44431</v>
      </c>
      <c r="C222" s="132"/>
      <c r="D222" s="132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66"/>
      <c r="U222" s="66"/>
    </row>
    <row r="223" spans="1:21" ht="15">
      <c r="A223" s="117" t="str">
        <f>+A$88</f>
        <v>06210850</v>
      </c>
      <c r="B223" s="118">
        <f>+B$88</f>
        <v>44431</v>
      </c>
      <c r="C223" s="132"/>
      <c r="D223" s="132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66"/>
      <c r="U223" s="66"/>
    </row>
    <row r="224" spans="1:21" ht="15">
      <c r="A224" s="117" t="str">
        <f>+A$88</f>
        <v>06210850</v>
      </c>
      <c r="B224" s="118">
        <f>+B$88</f>
        <v>44431</v>
      </c>
      <c r="C224" s="132"/>
      <c r="D224" s="132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66"/>
      <c r="U224" s="66"/>
    </row>
    <row r="225" spans="1:21" ht="15">
      <c r="A225" s="117" t="str">
        <f>+A$88</f>
        <v>06210850</v>
      </c>
      <c r="B225" s="118">
        <f>+B$88</f>
        <v>44431</v>
      </c>
      <c r="C225" s="132"/>
      <c r="D225" s="132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66"/>
      <c r="U225" s="66"/>
    </row>
    <row r="226" spans="1:21" ht="15">
      <c r="A226" s="117" t="str">
        <f>+A$88</f>
        <v>06210850</v>
      </c>
      <c r="B226" s="118">
        <f>+B$88</f>
        <v>44431</v>
      </c>
      <c r="C226" s="132"/>
      <c r="D226" s="132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66"/>
      <c r="U226" s="66"/>
    </row>
    <row r="227" spans="1:21" ht="15">
      <c r="A227" s="117" t="str">
        <f>+A$88</f>
        <v>06210850</v>
      </c>
      <c r="B227" s="118">
        <f>+B$88</f>
        <v>44431</v>
      </c>
      <c r="C227" s="132"/>
      <c r="D227" s="132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66"/>
      <c r="U227" s="66"/>
    </row>
    <row r="228" spans="1:21" ht="15">
      <c r="A228" s="117" t="str">
        <f>+A$88</f>
        <v>06210850</v>
      </c>
      <c r="B228" s="118">
        <f>+B$88</f>
        <v>44431</v>
      </c>
      <c r="C228" s="132"/>
      <c r="D228" s="132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66"/>
      <c r="U228" s="66"/>
    </row>
    <row r="229" spans="1:21" ht="15">
      <c r="A229" s="117" t="str">
        <f>+A$88</f>
        <v>06210850</v>
      </c>
      <c r="B229" s="118">
        <f>+B$88</f>
        <v>44431</v>
      </c>
      <c r="C229" s="132"/>
      <c r="D229" s="132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66"/>
      <c r="U229" s="66"/>
    </row>
    <row r="230" spans="1:21" ht="15">
      <c r="A230" s="117" t="str">
        <f>+A$88</f>
        <v>06210850</v>
      </c>
      <c r="B230" s="118">
        <f>+B$88</f>
        <v>44431</v>
      </c>
      <c r="C230" s="132"/>
      <c r="D230" s="132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66"/>
      <c r="U230" s="66"/>
    </row>
    <row r="231" spans="1:21" ht="15">
      <c r="A231" s="117" t="str">
        <f>+A$88</f>
        <v>06210850</v>
      </c>
      <c r="B231" s="118">
        <f>+B$88</f>
        <v>44431</v>
      </c>
      <c r="C231" s="132"/>
      <c r="D231" s="132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66"/>
      <c r="U231" s="66"/>
    </row>
    <row r="232" spans="1:21" ht="15">
      <c r="A232" s="117" t="str">
        <f>+A$88</f>
        <v>06210850</v>
      </c>
      <c r="B232" s="118">
        <f>+B$88</f>
        <v>44431</v>
      </c>
      <c r="C232" s="132"/>
      <c r="D232" s="132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66"/>
      <c r="U232" s="66"/>
    </row>
    <row r="233" spans="1:21" ht="15">
      <c r="A233" s="117" t="str">
        <f>+A$88</f>
        <v>06210850</v>
      </c>
      <c r="B233" s="118">
        <f>+B$88</f>
        <v>44431</v>
      </c>
      <c r="C233" s="132"/>
      <c r="D233" s="132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66"/>
      <c r="U233" s="66"/>
    </row>
    <row r="234" spans="1:21" ht="15">
      <c r="A234" s="117" t="str">
        <f>+A$88</f>
        <v>06210850</v>
      </c>
      <c r="B234" s="118">
        <f>+B$88</f>
        <v>44431</v>
      </c>
      <c r="C234" s="132"/>
      <c r="D234" s="132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66"/>
      <c r="U234" s="66"/>
    </row>
    <row r="235" spans="1:21" ht="15">
      <c r="A235" s="117" t="str">
        <f>+A$88</f>
        <v>06210850</v>
      </c>
      <c r="B235" s="118">
        <f>+B$88</f>
        <v>44431</v>
      </c>
      <c r="C235" s="132"/>
      <c r="D235" s="132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66"/>
      <c r="U235" s="66"/>
    </row>
    <row r="236" spans="1:21" ht="15">
      <c r="A236" s="117" t="str">
        <f>+A$88</f>
        <v>06210850</v>
      </c>
      <c r="B236" s="118">
        <f>+B$88</f>
        <v>44431</v>
      </c>
      <c r="C236" s="132"/>
      <c r="D236" s="132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66"/>
      <c r="U236" s="66"/>
    </row>
    <row r="237" spans="1:21" ht="15">
      <c r="A237" s="117" t="str">
        <f>+A$88</f>
        <v>06210850</v>
      </c>
      <c r="B237" s="118">
        <f>+B$88</f>
        <v>44431</v>
      </c>
      <c r="C237" s="132"/>
      <c r="D237" s="132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66"/>
      <c r="U237" s="66"/>
    </row>
    <row r="238" spans="1:21" ht="15">
      <c r="A238" s="117" t="str">
        <f>+A$88</f>
        <v>06210850</v>
      </c>
      <c r="B238" s="118">
        <f>+B$88</f>
        <v>44431</v>
      </c>
      <c r="C238" s="132"/>
      <c r="D238" s="132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66"/>
      <c r="U238" s="66"/>
    </row>
    <row r="239" spans="1:21" ht="15">
      <c r="A239" s="117" t="str">
        <f>+A$88</f>
        <v>06210850</v>
      </c>
      <c r="B239" s="118">
        <f>+B$88</f>
        <v>44431</v>
      </c>
      <c r="C239" s="132"/>
      <c r="D239" s="132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66"/>
      <c r="U239" s="66"/>
    </row>
    <row r="240" spans="1:21" ht="15">
      <c r="A240" s="117" t="str">
        <f>+A$88</f>
        <v>06210850</v>
      </c>
      <c r="B240" s="118">
        <f>+B$88</f>
        <v>44431</v>
      </c>
      <c r="C240" s="132"/>
      <c r="D240" s="132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66"/>
      <c r="U240" s="66"/>
    </row>
    <row r="241" spans="1:21" ht="15">
      <c r="A241" s="117" t="str">
        <f>+A$88</f>
        <v>06210850</v>
      </c>
      <c r="B241" s="118">
        <f>+B$88</f>
        <v>44431</v>
      </c>
      <c r="C241" s="132"/>
      <c r="D241" s="132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66"/>
      <c r="U241" s="66"/>
    </row>
    <row r="242" spans="1:21" ht="15">
      <c r="A242" s="117" t="str">
        <f>+A$88</f>
        <v>06210850</v>
      </c>
      <c r="B242" s="118">
        <f>+B$88</f>
        <v>44431</v>
      </c>
      <c r="C242" s="132"/>
      <c r="D242" s="132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66"/>
      <c r="U242" s="66"/>
    </row>
    <row r="243" spans="1:21" ht="15">
      <c r="A243" s="117" t="str">
        <f>+A$88</f>
        <v>06210850</v>
      </c>
      <c r="B243" s="118">
        <f>+B$88</f>
        <v>44431</v>
      </c>
      <c r="C243" s="132"/>
      <c r="D243" s="132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66"/>
      <c r="U243" s="66"/>
    </row>
  </sheetData>
  <mergeCells count="2">
    <mergeCell ref="A1:H1"/>
    <mergeCell ref="A2:B2"/>
  </mergeCells>
  <dataValidations count="7">
    <dataValidation type="list" operator="equal" sqref="H66:H77 K66:K77 JD66:JD77 JG66:JG77 SZ66:SZ77 TC66:TC77 ACV66:ACV77 ACY66:ACY77">
      <formula1>"0,1,2,3,4,5"</formula1>
    </dataValidation>
    <dataValidation type="list" operator="equal" sqref="I66:I77 JE66:JE77 TA66:TA77 ACW66:ACW77">
      <formula1>"Stable,Moyennement stable,Instable"</formula1>
    </dataValidation>
    <dataValidation type="list" operator="equal" errorTitle="Bocal de regroupement" sqref="F66:F77 JB66:JB77 SX66:SX77 ACT66:ACT77">
      <formula1>NA()</formula1>
    </dataValidation>
    <dataValidation operator="equal" errorTitle="Bocal de regroupement" sqref="D66:E77 IZ66:JA77 SV66:SW77 ACR66:ACS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 JA26 SW26 ACS26">
      <formula1>0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 IW23:IX23 SS23:ST23 ACO23:ACP23">
      <formula1>0</formula1>
    </dataValidation>
    <dataValidation operator="equal" sqref="C23:F23 IY23:JB23 SU23:SX23 ACQ23:ACT23 H39:I50 JD39:JE50 SZ39:TA50 ACV39:ACW50">
      <formula1>0</formula1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activeCellId="1" sqref="F26:G26 A1"/>
    </sheetView>
  </sheetViews>
  <sheetFormatPr defaultColWidth="10.7109375" defaultRowHeight="15"/>
  <sheetData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activeCellId="1" sqref="F26:G26 A1"/>
    </sheetView>
  </sheetViews>
  <sheetFormatPr defaultColWidth="10.7109375" defaultRowHeight="15"/>
  <sheetData/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2022-04-04T11:09:24Z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