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  <sheet name="Feuille2" sheetId="2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<sst xmlns="http://schemas.openxmlformats.org/spreadsheetml/2006/main" count="488" uniqueCount="241">
  <si>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</si>
  <si>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</si>
  <si>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</si>
  <si>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</si>
  <si>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</si>
  <si>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</si>
  <si>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</si>
  <si>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</si>
  <si>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</si>
  <si>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</si>
  <si>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</si>
  <si>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</si>
  <si>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</si>
  <si>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</si>
  <si>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</si>
  <si>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</si>
  <si>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</si>
  <si>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</si>
  <si>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</si>
  <si>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</si>
  <si>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</si>
  <si>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</si>
  <si>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</si>
  <si>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</si>
  <si>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</si>
  <si>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</si>
  <si>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</si>
  <si>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</si>
  <si>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</si>
  <si>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</si>
  <si>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</si>
  <si>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</si>
  <si>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</si>
  <si>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</si>
  <si>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</si>
  <si>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</si>
  <si>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</si>
  <si>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</si>
  <si>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</si>
  <si>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</si>
  <si>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</si>
  <si>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</si>
  <si>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</si>
  <si>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</si>
  <si>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</si>
  <si>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</si>
  <si>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</si>
  <si>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</si>
  <si>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</si>
  <si>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</si>
  <si>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</si>
  <si>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</si>
  <si>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</si>
  <si>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</si>
  <si>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</si>
  <si>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</si>
  <si>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</si>
  <si>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</si>
  <si>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</si>
  <si>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</si>
  <si>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</si>
  <si>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</si>
  <si>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</si>
  <si>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</si>
  <si>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</si>
  <si>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</si>
  <si>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</si>
  <si>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</si>
  <si>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</si>
  <si>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</si>
  <si>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</si>
  <si>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</si>
  <si>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</si>
  <si>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</si>
  <si>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</si>
  <si>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</si>
  <si>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</si>
  <si>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</si>
  <si>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</si>
  <si>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</si>
  <si>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</si>
  <si>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</si>
  <si>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</si>
  <si>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</si>
  <si>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P</t>
  </si>
  <si>
    <t xml:space="preserve">C - Litieres</t>
  </si>
  <si>
    <t xml:space="preserve">S3</t>
  </si>
  <si>
    <t xml:space="preserve">D - Branchage, racines</t>
  </si>
  <si>
    <t xml:space="preserve">S28</t>
  </si>
  <si>
    <t xml:space="preserve">D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</si>
  <si>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</si>
  <si>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</si>
  <si>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</si>
  <si>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</si>
  <si>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</si>
  <si>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</si>
  <si>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</si>
  <si>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</si>
  <si>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</si>
  <si>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</si>
  <si>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</si>
  <si>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</si>
  <si>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</si>
  <si>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</si>
  <si>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</si>
  <si>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</si>
  <si>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</si>
  <si>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</si>
  <si>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</si>
  <si>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</si>
  <si>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</si>
  <si>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</si>
  <si>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</si>
  <si>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</si>
  <si>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</si>
  <si>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</si>
  <si>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</si>
  <si>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</si>
  <si>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</si>
  <si>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</si>
  <si>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</si>
  <si>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</si>
  <si>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</si>
  <si>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</si>
  <si>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</si>
  <si>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</si>
  <si>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</si>
  <si>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</si>
  <si>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</si>
  <si>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</si>
  <si>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</si>
  <si>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</si>
  <si>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</si>
  <si>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</si>
  <si>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</si>
  <si>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</si>
  <si>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</si>
  <si>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</si>
  <si>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</si>
  <si>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N5 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</si>
  <si>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</si>
  <si>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</si>
  <si>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</si>
  <si>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</si>
  <si>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</si>
  <si>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</si>
  <si>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</si>
  <si>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</si>
  <si>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</si>
  <si>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</si>
  <si>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</si>
  <si>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</si>
  <si>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</si>
  <si>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</si>
  <si>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</si>
  <si>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</si>
  <si>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</si>
  <si>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</si>
  <si>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</si>
  <si>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</si>
  <si>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</si>
  <si>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</si>
  <si>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</si>
  <si>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</si>
  <si>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</si>
  <si>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</si>
  <si>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</si>
  <si>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Feuille de Terrain</t>
  </si>
  <si>
    <t xml:space="preserve">PAGE 1</t>
  </si>
  <si>
    <t xml:space="preserve">PAGE 4</t>
  </si>
  <si>
    <t xml:space="preserve">SITE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</si>
  <si>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</si>
  <si>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</si>
  <si>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</si>
  <si>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</si>
  <si>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</si>
  <si>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</si>
  <si>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</si>
  <si>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</si>
  <si>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Lpb</t>
  </si>
  <si>
    <t xml:space="preserve">Lt</t>
  </si>
  <si>
    <t xml:space="preserve">Lm</t>
  </si>
  <si>
    <t xml:space="preserve">Sm</t>
  </si>
  <si>
    <t xml:space="preserve">Smarg</t>
  </si>
  <si>
    <t xml:space="preserve">PRELEVEMENT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</si>
  <si>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</si>
  <si>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STATION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</si>
  <si>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</si>
  <si>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</si>
  <si>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</si>
  <si>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</si>
  <si>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</si>
  <si>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</si>
  <si>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</si>
  <si>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</si>
  <si>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</si>
  <si>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</si>
  <si>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D/M</t>
  </si>
  <si>
    <t xml:space="preserve">Dominant / Marginal (suivant le protocole)</t>
  </si>
  <si>
    <t xml:space="preserve">Superficie relative des substrats dominants</t>
  </si>
  <si>
    <t xml:space="preserve">1 = entre 5 et 25% ; 2 = entre 25 et 50% ; 3 = supérieure à 50%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</si>
  <si>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</si>
  <si>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</si>
  <si>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</si>
  <si>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</si>
  <si>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</si>
  <si>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</si>
  <si>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</si>
  <si>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</si>
  <si>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</si>
  <si>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</si>
  <si>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</si>
  <si>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</si>
  <si>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</si>
  <si>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</si>
  <si>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</si>
  <si>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</si>
  <si>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</si>
  <si>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</si>
  <si>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</si>
  <si>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Spermaphytes immergés</t>
  </si>
  <si>
    <t xml:space="preserve">Hydrophytes</t>
  </si>
  <si>
    <t xml:space="preserve">Débris organiques grossiers (litières) </t>
  </si>
  <si>
    <t xml:space="preserve">Litieres</t>
  </si>
  <si>
    <t xml:space="preserve">Chevelus racinaires, supports ligneux</t>
  </si>
  <si>
    <t xml:space="preserve">Branchage, racines</t>
  </si>
  <si>
    <t xml:space="preserve">Sédiments minéraux de grande taille (pierres, galets) (25 à 250 mm) </t>
  </si>
  <si>
    <t xml:space="preserve">Pierres, galets</t>
  </si>
  <si>
    <t xml:space="preserve">Blocs (&gt; 250 mm) inclus dans une matrice d’éléments minéraux de grande taille (25 à 250 mm) </t>
  </si>
  <si>
    <t xml:space="preserve">Blocs</t>
  </si>
  <si>
    <t xml:space="preserve">Granulats grossiers (graviers) (2,5 à 25 mm).</t>
  </si>
  <si>
    <t xml:space="preserve">Granulats</t>
  </si>
  <si>
    <t xml:space="preserve">Spermaphytes émergents de strate basses</t>
  </si>
  <si>
    <t xml:space="preserve">Helophytes</t>
  </si>
  <si>
    <t xml:space="preserve">Vases : Sédiments fins (&lt; 0,1 mm) avec débris organiques fins</t>
  </si>
  <si>
    <t xml:space="preserve">Vases</t>
  </si>
  <si>
    <t xml:space="preserve">Sables et limons (&lt; 2 mm)</t>
  </si>
  <si>
    <t xml:space="preserve">Sables, limons</t>
  </si>
  <si>
    <t xml:space="preserve">Algues</t>
  </si>
  <si>
    <t xml:space="preserve">Surfaces uniformes dures naturelles et artificielles (roches, dalles, marnes et argiles compactes)</t>
  </si>
  <si>
    <t xml:space="preserve">Dalles, argiles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</si>
</sst>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General"/>
    <numFmt numFmtId="167" formatCode="dd/mm/yyyy"/>
    <numFmt numFmtId="168" formatCode="0\ %"/>
    <numFmt numFmtId="169" formatCode="0.0"/>
    <numFmt numFmtId="170" formatCode="dd/mm/yy"/>
    <numFmt numFmtId="171" formatCode="0.0%"/>
    <numFmt numFmtId="172" formatCode="#"/>
  </numFmts>
  <fonts count="4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11"/>
      <color rgb="FF333333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8"/>
      <name val="Arial"/>
      <family val="2"/>
    </font>
    <font>
      <b val="true"/>
      <sz val="14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8"/>
      <name val="Verdana"/>
      <family val="2"/>
    </font>
    <font>
      <b val="true"/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99FF66"/>
        <bgColor rgb="FF99CC00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2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2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2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2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5" fillId="3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2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2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7" fillId="2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2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9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3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3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3" borderId="3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37" fillId="5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3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3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3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37" fillId="5" borderId="3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3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3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3" borderId="4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5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3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3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5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3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1" fillId="3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5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5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3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3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5" borderId="4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3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1" fillId="5" borderId="4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7" fillId="3" borderId="5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3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3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3" borderId="6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3" borderId="6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3" borderId="6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6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6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7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3" borderId="6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3" borderId="6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0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3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6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6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6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7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RCSCorse-invertPCE_2020_062224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isie Deter.A"/>
      <sheetName val="Saisie Deter.B"/>
      <sheetName val="Saisie Deter.C"/>
      <sheetName val="Ref. taxo"/>
      <sheetName val="Taxo CIL"/>
      <sheetName val="Stations"/>
      <sheetName val="Données"/>
      <sheetName val="Magie"/>
      <sheetName val="Transition IRSTEA"/>
      <sheetName val="fiche terrain à imprimer"/>
      <sheetName val="Fiche IRSTEA"/>
      <sheetName val="COFRAC V6 P1"/>
      <sheetName val="COFRAC V6 P2"/>
      <sheetName val="COFRAC V6 P3"/>
      <sheetName val="COFRAC V6 P4"/>
      <sheetName val="COFRAC V6 P5"/>
      <sheetName val="COFRAC V6 P6"/>
      <sheetName val="Mises à jour"/>
      <sheetName val="ListeStation"/>
      <sheetName val="DescriptionStation"/>
    </sheetNames>
    <sheetDataSet>
      <sheetData sheetId="0">
        <row r="4">
          <cell r="C4" t="str">
            <v>06222410</v>
          </cell>
        </row>
        <row r="5">
          <cell r="C5" t="str">
            <v>REGINO</v>
          </cell>
        </row>
        <row r="6">
          <cell r="C6" t="str">
            <v>Tesa RD113</v>
          </cell>
        </row>
        <row r="8">
          <cell r="C8">
            <v>44007</v>
          </cell>
        </row>
      </sheetData>
      <sheetData sheetId="1"/>
      <sheetData sheetId="2"/>
      <sheetData sheetId="3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  <sheetData sheetId="4"/>
      <sheetData sheetId="5"/>
      <sheetData sheetId="6"/>
      <sheetData sheetId="7"/>
      <sheetData sheetId="8">
        <row r="491">
          <cell r="A491" t="str">
            <v>Leuctridae</v>
          </cell>
        </row>
        <row r="491">
          <cell r="D491">
            <v>1</v>
          </cell>
        </row>
        <row r="492">
          <cell r="A492" t="str">
            <v>Euleuctra</v>
          </cell>
          <cell r="B492">
            <v>2</v>
          </cell>
          <cell r="C492">
            <v>10</v>
          </cell>
          <cell r="D492">
            <v>5</v>
          </cell>
        </row>
        <row r="493">
          <cell r="A493" t="str">
            <v>Leuctra</v>
          </cell>
        </row>
        <row r="493">
          <cell r="C493">
            <v>2</v>
          </cell>
          <cell r="D493">
            <v>1</v>
          </cell>
        </row>
        <row r="494">
          <cell r="A494" t="str">
            <v>Micrasema</v>
          </cell>
          <cell r="B494">
            <v>1</v>
          </cell>
        </row>
        <row r="495">
          <cell r="A495" t="str">
            <v>Glossosomatidae</v>
          </cell>
        </row>
        <row r="495">
          <cell r="C495">
            <v>1</v>
          </cell>
          <cell r="D495">
            <v>9</v>
          </cell>
        </row>
        <row r="496">
          <cell r="A496" t="str">
            <v>Agapetus</v>
          </cell>
          <cell r="B496">
            <v>1</v>
          </cell>
          <cell r="C496">
            <v>3</v>
          </cell>
          <cell r="D496">
            <v>3</v>
          </cell>
        </row>
        <row r="497">
          <cell r="A497" t="str">
            <v>Silo</v>
          </cell>
          <cell r="B497">
            <v>4</v>
          </cell>
          <cell r="C497">
            <v>3</v>
          </cell>
          <cell r="D497">
            <v>2</v>
          </cell>
        </row>
        <row r="498">
          <cell r="A498" t="str">
            <v>Silonella</v>
          </cell>
          <cell r="B498">
            <v>3</v>
          </cell>
          <cell r="C498">
            <v>2</v>
          </cell>
        </row>
        <row r="499">
          <cell r="A499" t="str">
            <v>Hydropsyche</v>
          </cell>
          <cell r="B499">
            <v>125</v>
          </cell>
          <cell r="C499">
            <v>102</v>
          </cell>
          <cell r="D499">
            <v>170</v>
          </cell>
        </row>
        <row r="500">
          <cell r="A500" t="str">
            <v>Hydroptilidae</v>
          </cell>
          <cell r="B500">
            <v>13</v>
          </cell>
          <cell r="C500">
            <v>9</v>
          </cell>
          <cell r="D500">
            <v>2</v>
          </cell>
        </row>
        <row r="501">
          <cell r="A501" t="str">
            <v>Hydroptila</v>
          </cell>
          <cell r="B501">
            <v>47</v>
          </cell>
          <cell r="C501">
            <v>7</v>
          </cell>
          <cell r="D501">
            <v>5</v>
          </cell>
        </row>
        <row r="502">
          <cell r="A502" t="str">
            <v>Oxyethira</v>
          </cell>
          <cell r="B502">
            <v>8</v>
          </cell>
        </row>
        <row r="503">
          <cell r="A503" t="str">
            <v>Lepidostoma</v>
          </cell>
          <cell r="B503">
            <v>26</v>
          </cell>
          <cell r="C503">
            <v>6</v>
          </cell>
          <cell r="D503">
            <v>7</v>
          </cell>
        </row>
        <row r="504">
          <cell r="A504" t="str">
            <v>Athripsodes</v>
          </cell>
          <cell r="B504">
            <v>1</v>
          </cell>
          <cell r="C504">
            <v>1</v>
          </cell>
        </row>
        <row r="505">
          <cell r="A505" t="str">
            <v>Mystacides</v>
          </cell>
          <cell r="B505">
            <v>14</v>
          </cell>
          <cell r="C505">
            <v>27</v>
          </cell>
          <cell r="D505">
            <v>7</v>
          </cell>
        </row>
        <row r="506">
          <cell r="A506" t="str">
            <v>Setodes</v>
          </cell>
          <cell r="B506">
            <v>1</v>
          </cell>
        </row>
        <row r="507">
          <cell r="A507" t="str">
            <v>Philopotamidae</v>
          </cell>
        </row>
        <row r="507">
          <cell r="D507">
            <v>1</v>
          </cell>
        </row>
        <row r="508">
          <cell r="A508" t="str">
            <v>Polycentropus</v>
          </cell>
          <cell r="B508">
            <v>30</v>
          </cell>
          <cell r="C508">
            <v>13</v>
          </cell>
          <cell r="D508">
            <v>12</v>
          </cell>
        </row>
        <row r="509">
          <cell r="A509" t="str">
            <v>Lype</v>
          </cell>
        </row>
        <row r="509">
          <cell r="C509">
            <v>5</v>
          </cell>
          <cell r="D509">
            <v>2</v>
          </cell>
        </row>
        <row r="510">
          <cell r="A510" t="str">
            <v>Tinodes</v>
          </cell>
          <cell r="B510">
            <v>55</v>
          </cell>
          <cell r="C510">
            <v>177</v>
          </cell>
          <cell r="D510">
            <v>138</v>
          </cell>
        </row>
        <row r="511">
          <cell r="A511" t="str">
            <v>Rhyacophila lato-sensu</v>
          </cell>
          <cell r="B511">
            <v>1</v>
          </cell>
          <cell r="C511">
            <v>1</v>
          </cell>
          <cell r="D511">
            <v>1</v>
          </cell>
        </row>
        <row r="512">
          <cell r="A512" t="str">
            <v>Sericostoma</v>
          </cell>
        </row>
        <row r="512">
          <cell r="C512">
            <v>1</v>
          </cell>
        </row>
        <row r="513">
          <cell r="A513" t="str">
            <v>Baetis</v>
          </cell>
          <cell r="B513">
            <v>66</v>
          </cell>
          <cell r="C513">
            <v>29</v>
          </cell>
          <cell r="D513">
            <v>89</v>
          </cell>
        </row>
        <row r="514">
          <cell r="A514" t="str">
            <v>Procloeon</v>
          </cell>
          <cell r="B514">
            <v>4</v>
          </cell>
          <cell r="C514">
            <v>1</v>
          </cell>
        </row>
        <row r="515">
          <cell r="A515" t="str">
            <v>Caenis</v>
          </cell>
          <cell r="B515">
            <v>48</v>
          </cell>
          <cell r="C515">
            <v>5</v>
          </cell>
          <cell r="D515">
            <v>5</v>
          </cell>
        </row>
        <row r="516">
          <cell r="A516" t="str">
            <v>Electrogena</v>
          </cell>
        </row>
        <row r="516">
          <cell r="C516">
            <v>1</v>
          </cell>
          <cell r="D516">
            <v>2</v>
          </cell>
        </row>
        <row r="517">
          <cell r="A517" t="str">
            <v>Leptophlebiidae</v>
          </cell>
          <cell r="B517">
            <v>13</v>
          </cell>
          <cell r="C517">
            <v>2</v>
          </cell>
          <cell r="D517">
            <v>7</v>
          </cell>
        </row>
        <row r="518">
          <cell r="A518" t="str">
            <v>Habrophlebia</v>
          </cell>
          <cell r="B518">
            <v>21</v>
          </cell>
          <cell r="C518">
            <v>13</v>
          </cell>
          <cell r="D518">
            <v>21</v>
          </cell>
        </row>
        <row r="519">
          <cell r="A519" t="str">
            <v>Serratella</v>
          </cell>
          <cell r="B519">
            <v>5</v>
          </cell>
          <cell r="C519">
            <v>3</v>
          </cell>
          <cell r="D519">
            <v>1</v>
          </cell>
        </row>
        <row r="520">
          <cell r="A520" t="str">
            <v>Nepidae</v>
          </cell>
        </row>
        <row r="520">
          <cell r="C520">
            <v>1</v>
          </cell>
        </row>
        <row r="521">
          <cell r="A521" t="str">
            <v>Laccophilinae</v>
          </cell>
          <cell r="B521">
            <v>1</v>
          </cell>
          <cell r="C521">
            <v>13</v>
          </cell>
          <cell r="D521">
            <v>2</v>
          </cell>
        </row>
        <row r="522">
          <cell r="A522" t="str">
            <v>Elmis</v>
          </cell>
          <cell r="B522">
            <v>5</v>
          </cell>
          <cell r="C522">
            <v>2</v>
          </cell>
          <cell r="D522">
            <v>12</v>
          </cell>
        </row>
        <row r="523">
          <cell r="A523" t="str">
            <v>Esolus</v>
          </cell>
          <cell r="B523">
            <v>3</v>
          </cell>
          <cell r="C523">
            <v>1</v>
          </cell>
          <cell r="D523">
            <v>2</v>
          </cell>
        </row>
        <row r="524">
          <cell r="A524" t="str">
            <v>Limnius</v>
          </cell>
          <cell r="B524">
            <v>4</v>
          </cell>
          <cell r="C524">
            <v>17</v>
          </cell>
          <cell r="D524">
            <v>7</v>
          </cell>
        </row>
        <row r="525">
          <cell r="A525" t="str">
            <v>Oulimnius</v>
          </cell>
          <cell r="B525">
            <v>2</v>
          </cell>
        </row>
        <row r="525">
          <cell r="D525">
            <v>1</v>
          </cell>
        </row>
        <row r="526">
          <cell r="A526" t="str">
            <v>Hydraena</v>
          </cell>
          <cell r="B526">
            <v>1</v>
          </cell>
          <cell r="C526">
            <v>1</v>
          </cell>
          <cell r="D526">
            <v>3</v>
          </cell>
        </row>
        <row r="527">
          <cell r="A527" t="str">
            <v>Hydrophilinae</v>
          </cell>
        </row>
        <row r="527">
          <cell r="D527">
            <v>2</v>
          </cell>
        </row>
        <row r="528">
          <cell r="A528" t="str">
            <v>Ceratopogonidae</v>
          </cell>
          <cell r="B528">
            <v>3</v>
          </cell>
          <cell r="C528">
            <v>4</v>
          </cell>
          <cell r="D528">
            <v>4</v>
          </cell>
        </row>
        <row r="529">
          <cell r="A529" t="str">
            <v>Chironomidae</v>
          </cell>
          <cell r="B529">
            <v>1297</v>
          </cell>
          <cell r="C529">
            <v>332</v>
          </cell>
          <cell r="D529">
            <v>193</v>
          </cell>
        </row>
        <row r="530">
          <cell r="A530" t="str">
            <v>Psychodidae</v>
          </cell>
        </row>
        <row r="530">
          <cell r="D530">
            <v>1</v>
          </cell>
        </row>
        <row r="531">
          <cell r="A531" t="str">
            <v>Simuliidae</v>
          </cell>
          <cell r="B531">
            <v>34</v>
          </cell>
          <cell r="C531">
            <v>2</v>
          </cell>
          <cell r="D531">
            <v>1</v>
          </cell>
        </row>
        <row r="532">
          <cell r="A532" t="str">
            <v>Tipulidae</v>
          </cell>
          <cell r="B532">
            <v>2</v>
          </cell>
          <cell r="C532">
            <v>1</v>
          </cell>
        </row>
        <row r="533">
          <cell r="A533" t="str">
            <v>Calopteryx</v>
          </cell>
          <cell r="B533">
            <v>1</v>
          </cell>
        </row>
        <row r="534">
          <cell r="A534" t="str">
            <v>Ostracoda</v>
          </cell>
          <cell r="B534">
            <v>3</v>
          </cell>
        </row>
        <row r="535">
          <cell r="A535" t="str">
            <v>Asellidae</v>
          </cell>
          <cell r="B535">
            <v>6</v>
          </cell>
          <cell r="C535">
            <v>2</v>
          </cell>
          <cell r="D535">
            <v>2</v>
          </cell>
        </row>
        <row r="536">
          <cell r="A536" t="str">
            <v>Ancylus</v>
          </cell>
          <cell r="B536">
            <v>11</v>
          </cell>
          <cell r="C536">
            <v>27</v>
          </cell>
          <cell r="D536">
            <v>22</v>
          </cell>
        </row>
        <row r="537">
          <cell r="A537" t="str">
            <v>Ferrissia</v>
          </cell>
          <cell r="B537">
            <v>1</v>
          </cell>
        </row>
        <row r="538">
          <cell r="A538" t="str">
            <v>Potamopyrgus</v>
          </cell>
          <cell r="B538">
            <v>25</v>
          </cell>
          <cell r="C538">
            <v>14</v>
          </cell>
          <cell r="D538">
            <v>12</v>
          </cell>
        </row>
        <row r="539">
          <cell r="A539" t="str">
            <v>Physidae</v>
          </cell>
          <cell r="B539">
            <v>5</v>
          </cell>
        </row>
        <row r="540">
          <cell r="A540" t="str">
            <v>Dugesiidae</v>
          </cell>
          <cell r="B540">
            <v>7</v>
          </cell>
          <cell r="C540">
            <v>2</v>
          </cell>
          <cell r="D540">
            <v>3</v>
          </cell>
        </row>
        <row r="541">
          <cell r="A541" t="str">
            <v>OLIGOCHAETA</v>
          </cell>
          <cell r="B541">
            <v>58</v>
          </cell>
          <cell r="C541">
            <v>13</v>
          </cell>
          <cell r="D541">
            <v>11</v>
          </cell>
        </row>
        <row r="542">
          <cell r="A542" t="str">
            <v>NEMATHELMINTHA</v>
          </cell>
        </row>
        <row r="542">
          <cell r="C542">
            <v>1</v>
          </cell>
        </row>
        <row r="543">
          <cell r="A543" t="str">
            <v>HYDRACARINA</v>
          </cell>
          <cell r="B543">
            <v>4</v>
          </cell>
          <cell r="C543">
            <v>4</v>
          </cell>
          <cell r="D543">
            <v>4</v>
          </cell>
        </row>
        <row r="544">
          <cell r="A544" t="str">
            <v>HYDROZOA</v>
          </cell>
        </row>
        <row r="544">
          <cell r="D544">
            <v>2</v>
          </cell>
        </row>
        <row r="545">
          <cell r="A545" t="str">
            <v>Prostoma</v>
          </cell>
        </row>
        <row r="545">
          <cell r="C545">
            <v>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C8" t="str">
            <v>Occhiatana</v>
          </cell>
        </row>
        <row r="9">
          <cell r="C9" t="str">
            <v>2B182</v>
          </cell>
        </row>
        <row r="13">
          <cell r="C13" t="str">
            <v>RCS</v>
          </cell>
        </row>
        <row r="14">
          <cell r="C14" t="str">
            <v>1191709</v>
          </cell>
        </row>
        <row r="15">
          <cell r="C15" t="str">
            <v>6187539</v>
          </cell>
        </row>
        <row r="16">
          <cell r="C16" t="str">
            <v>1191829</v>
          </cell>
        </row>
        <row r="17">
          <cell r="C17" t="str">
            <v>6187583</v>
          </cell>
        </row>
        <row r="18">
          <cell r="C18">
            <v>11</v>
          </cell>
        </row>
        <row r="23">
          <cell r="C23">
            <v>13000659600014</v>
          </cell>
        </row>
        <row r="24">
          <cell r="C24" t="str">
            <v>DREAL Corse</v>
          </cell>
        </row>
        <row r="25">
          <cell r="C25" t="str">
            <v>M16-A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79" colorId="64" zoomScale="100" zoomScaleNormal="100" zoomScalePageLayoutView="100" workbookViewId="0">
      <selection pane="topLeft" activeCell="A1" activeCellId="0" sqref="A1"/>
    </sheetView>
  </sheetViews>
  <sheetFormatPr defaultColWidth="24.1640625" defaultRowHeight="15.8" zeroHeight="false" outlineLevelRow="0" outlineLevelCol="0"/>
  <cols>
    <col collapsed="false" customWidth="false" hidden="false" outlineLevel="0" max="4" min="1" style="1" width="24.14"/>
    <col collapsed="false" customWidth="true" hidden="false" outlineLevel="0" max="5" min="5" style="1" width="23.27"/>
    <col collapsed="false" customWidth="true" hidden="false" outlineLevel="0" max="6" min="6" style="2" width="24.87"/>
    <col collapsed="false" customWidth="true" hidden="false" outlineLevel="0" max="7" min="7" style="2" width="22.13"/>
    <col collapsed="false" customWidth="true" hidden="false" outlineLevel="0" max="13" min="8" style="1" width="24.87"/>
    <col collapsed="false" customWidth="true" hidden="false" outlineLevel="0" max="19" min="14" style="1" width="29.13"/>
    <col collapsed="false" customWidth="true" hidden="false" outlineLevel="0" max="20" min="20" style="1" width="19.31"/>
    <col collapsed="false" customWidth="true" hidden="false" outlineLevel="0" max="21" min="21" style="3" width="32.41"/>
    <col collapsed="false" customWidth="true" hidden="false" outlineLevel="0" max="37" min="22" style="3" width="12.13"/>
    <col collapsed="false" customWidth="true" hidden="false" outlineLevel="0" max="252" min="38" style="3" width="11.41"/>
    <col collapsed="false" customWidth="false" hidden="false" outlineLevel="0" max="257" min="253" style="3" width="24.14"/>
  </cols>
  <sheetData>
    <row r="1" s="5" customFormat="true" ht="17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7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7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4.6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4.6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4.6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4.6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4.6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4.6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4.6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4.6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3.45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4.6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4.6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5" customFormat="true" ht="15.8" hidden="false" customHeight="false" outlineLevel="0" collapsed="false">
      <c r="A23" s="39" t="s">
        <v>55</v>
      </c>
      <c r="B23" s="39" t="str">
        <f aca="false">'[1]Saisie Deter.A'!$C$4</f>
        <v>06222410</v>
      </c>
      <c r="C23" s="40" t="str">
        <f aca="false">'[1]Saisie Deter.A'!$C$5</f>
        <v>REGINO</v>
      </c>
      <c r="D23" s="40" t="str">
        <f aca="false">'[1]Saisie Deter.A'!$C$6</f>
        <v>Tesa RD113</v>
      </c>
      <c r="E23" s="41" t="str">
        <f aca="false">[1]DescriptionStation!$C$8</f>
        <v>Occhiatana</v>
      </c>
      <c r="F23" s="39" t="str">
        <f aca="false">[1]DescriptionStation!$C$9</f>
        <v>2B182</v>
      </c>
      <c r="G23" s="42"/>
      <c r="H23" s="40"/>
      <c r="I23" s="42"/>
      <c r="J23" s="41" t="str">
        <f aca="false">[1]DescriptionStation!$C$13</f>
        <v>RCS</v>
      </c>
      <c r="K23" s="39" t="str">
        <f aca="false">[1]DescriptionStation!$C$14</f>
        <v>1191709</v>
      </c>
      <c r="L23" s="39" t="str">
        <f aca="false">[1]DescriptionStation!$C$15</f>
        <v>6187539</v>
      </c>
      <c r="M23" s="39" t="str">
        <f aca="false">[1]DescriptionStation!$C$16</f>
        <v>1191829</v>
      </c>
      <c r="N23" s="39" t="str">
        <f aca="false">[1]DescriptionStation!$C$17</f>
        <v>6187583</v>
      </c>
      <c r="O23" s="40" t="n">
        <f aca="false">[1]DescriptionStation!$C$18</f>
        <v>11</v>
      </c>
      <c r="P23" s="40" t="n">
        <v>141</v>
      </c>
      <c r="Q23" s="43"/>
      <c r="R23" s="43"/>
      <c r="S23" s="43"/>
      <c r="T23" s="44"/>
      <c r="U23" s="44"/>
      <c r="V23" s="44"/>
    </row>
    <row r="24" s="45" customFormat="true" ht="15.8" hidden="false" customHeight="false" outlineLevel="0" collapsed="false">
      <c r="A24" s="36" t="s">
        <v>54</v>
      </c>
      <c r="B24" s="36" t="s">
        <v>56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56</v>
      </c>
      <c r="H24" s="46"/>
      <c r="I24" s="46"/>
      <c r="J24" s="46"/>
      <c r="M24" s="47"/>
      <c r="N24" s="43"/>
      <c r="O24" s="43"/>
      <c r="P24" s="43"/>
      <c r="Q24" s="43"/>
      <c r="R24" s="43"/>
      <c r="S24" s="43"/>
      <c r="T24" s="44"/>
      <c r="U24" s="44"/>
      <c r="V24" s="44"/>
    </row>
    <row r="25" s="45" customFormat="true" ht="15.8" hidden="false" customHeight="false" outlineLevel="0" collapsed="false">
      <c r="A25" s="38" t="s">
        <v>8</v>
      </c>
      <c r="B25" s="38" t="s">
        <v>57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58</v>
      </c>
      <c r="H25" s="46"/>
      <c r="I25" s="46"/>
      <c r="J25" s="46"/>
      <c r="M25" s="47"/>
      <c r="N25" s="43"/>
      <c r="O25" s="43"/>
      <c r="P25" s="43"/>
      <c r="Q25" s="43"/>
      <c r="R25" s="43"/>
      <c r="S25" s="43"/>
      <c r="T25" s="44"/>
      <c r="U25" s="44"/>
      <c r="V25" s="44"/>
    </row>
    <row r="26" s="45" customFormat="true" ht="15.8" hidden="false" customHeight="false" outlineLevel="0" collapsed="false">
      <c r="A26" s="48" t="s">
        <v>59</v>
      </c>
      <c r="B26" s="48"/>
      <c r="C26" s="48"/>
      <c r="D26" s="49" t="n">
        <f aca="false">'[1]Saisie Deter.A'!$C$8</f>
        <v>44007</v>
      </c>
      <c r="E26" s="50" t="n">
        <f aca="false">[1]DescriptionStation!$C$23</f>
        <v>13000659600014</v>
      </c>
      <c r="F26" s="51" t="str">
        <f aca="false">[1]DescriptionStation!$C$24</f>
        <v>DREAL Corse</v>
      </c>
      <c r="G26" s="52" t="str">
        <f aca="false">[1]DescriptionStation!$C$25</f>
        <v>M16-A</v>
      </c>
      <c r="H26" s="53"/>
      <c r="I26" s="53"/>
      <c r="J26" s="53"/>
      <c r="M26" s="47"/>
      <c r="N26" s="43"/>
      <c r="O26" s="43"/>
      <c r="P26" s="43"/>
      <c r="Q26" s="43"/>
      <c r="R26" s="43"/>
      <c r="S26" s="43"/>
      <c r="T26" s="44"/>
      <c r="U26" s="44"/>
      <c r="V26" s="44"/>
    </row>
    <row r="27" s="45" customFormat="true" ht="15.8" hidden="false" customHeight="false" outlineLevel="0" collapsed="false">
      <c r="A27" s="54"/>
      <c r="B27" s="54"/>
      <c r="C27" s="54"/>
      <c r="D27" s="55"/>
      <c r="E27" s="54"/>
      <c r="F27" s="54"/>
      <c r="G27" s="54"/>
      <c r="H27" s="46"/>
      <c r="I27" s="46"/>
      <c r="J27" s="46"/>
      <c r="M27" s="47"/>
      <c r="N27" s="43"/>
      <c r="O27" s="43"/>
      <c r="P27" s="43"/>
      <c r="Q27" s="43"/>
      <c r="R27" s="43"/>
      <c r="S27" s="43"/>
      <c r="T27" s="44"/>
      <c r="U27" s="44"/>
      <c r="V27" s="44"/>
    </row>
    <row r="28" s="45" customFormat="true" ht="15.8" hidden="false" customHeight="false" outlineLevel="0" collapsed="false">
      <c r="A28" s="46"/>
      <c r="B28" s="46"/>
      <c r="C28" s="46"/>
      <c r="D28" s="56"/>
      <c r="E28" s="46"/>
      <c r="F28" s="46"/>
      <c r="G28" s="46"/>
      <c r="H28" s="46"/>
      <c r="I28" s="46"/>
      <c r="J28" s="46"/>
      <c r="M28" s="47"/>
      <c r="N28" s="43"/>
      <c r="O28" s="43"/>
      <c r="P28" s="43"/>
      <c r="Q28" s="43"/>
      <c r="R28" s="43"/>
      <c r="S28" s="43"/>
      <c r="T28" s="44"/>
      <c r="U28" s="44"/>
      <c r="V28" s="44"/>
    </row>
    <row r="29" customFormat="false" ht="17" hidden="false" customHeight="false" outlineLevel="0" collapsed="false">
      <c r="A29" s="57" t="s">
        <v>60</v>
      </c>
      <c r="B29" s="58"/>
      <c r="C29" s="58"/>
      <c r="D29" s="3"/>
      <c r="E29" s="3"/>
      <c r="H29" s="2"/>
      <c r="I29" s="2"/>
      <c r="R29" s="59"/>
      <c r="S29" s="59"/>
      <c r="T29" s="59"/>
      <c r="U29" s="60"/>
    </row>
    <row r="30" customFormat="false" ht="13.5" hidden="false" customHeight="true" outlineLevel="0" collapsed="false">
      <c r="A30" s="61" t="s">
        <v>61</v>
      </c>
      <c r="B30" s="3"/>
      <c r="C30" s="3"/>
      <c r="D30" s="3"/>
      <c r="E30" s="3"/>
      <c r="H30" s="2"/>
      <c r="J30" s="62"/>
      <c r="K30" s="62"/>
      <c r="L30" s="62"/>
      <c r="M30" s="62"/>
      <c r="N30" s="62"/>
      <c r="O30" s="62"/>
      <c r="T30" s="63"/>
      <c r="U30" s="64"/>
    </row>
    <row r="31" customFormat="false" ht="13.5" hidden="false" customHeight="true" outlineLevel="0" collapsed="false">
      <c r="A31" s="16" t="s">
        <v>62</v>
      </c>
      <c r="B31" s="65" t="s">
        <v>63</v>
      </c>
      <c r="C31" s="65"/>
      <c r="D31" s="65"/>
      <c r="E31" s="17"/>
      <c r="H31" s="2"/>
      <c r="I31" s="66"/>
      <c r="J31" s="67"/>
      <c r="K31" s="5"/>
      <c r="L31" s="5"/>
      <c r="M31" s="5"/>
      <c r="P31" s="62"/>
      <c r="T31" s="63"/>
      <c r="U31" s="64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8"/>
      <c r="H32" s="57" t="s">
        <v>64</v>
      </c>
      <c r="I32" s="69"/>
      <c r="J32" s="69"/>
      <c r="K32" s="58"/>
      <c r="L32" s="70"/>
      <c r="T32" s="63"/>
      <c r="U32" s="64"/>
      <c r="V32" s="64"/>
    </row>
    <row r="33" customFormat="false" ht="15.8" hidden="false" customHeight="false" outlineLevel="0" collapsed="false">
      <c r="A33" s="24" t="s">
        <v>65</v>
      </c>
      <c r="B33" s="15" t="s">
        <v>66</v>
      </c>
      <c r="C33" s="15"/>
      <c r="D33" s="15"/>
      <c r="E33" s="25"/>
      <c r="G33" s="66"/>
      <c r="H33" s="67"/>
      <c r="I33" s="5"/>
      <c r="J33" s="5"/>
      <c r="T33" s="63"/>
      <c r="U33" s="64"/>
    </row>
    <row r="34" customFormat="false" ht="15.8" hidden="false" customHeight="false" outlineLevel="0" collapsed="false">
      <c r="A34" s="24" t="s">
        <v>21</v>
      </c>
      <c r="B34" s="15" t="s">
        <v>67</v>
      </c>
      <c r="C34" s="15"/>
      <c r="D34" s="15"/>
      <c r="E34" s="25"/>
      <c r="F34" s="3"/>
      <c r="G34" s="3"/>
      <c r="H34" s="61" t="s">
        <v>61</v>
      </c>
      <c r="I34" s="68"/>
      <c r="J34" s="68"/>
      <c r="T34" s="3"/>
    </row>
    <row r="35" customFormat="false" ht="15.8" hidden="false" customHeight="false" outlineLevel="0" collapsed="false">
      <c r="A35" s="24" t="s">
        <v>68</v>
      </c>
      <c r="B35" s="34" t="s">
        <v>69</v>
      </c>
      <c r="C35" s="15"/>
      <c r="D35" s="15"/>
      <c r="E35" s="25"/>
      <c r="F35" s="3"/>
      <c r="G35" s="3"/>
      <c r="H35" s="71" t="s">
        <v>70</v>
      </c>
      <c r="I35" s="72" t="s">
        <v>71</v>
      </c>
      <c r="J35" s="21"/>
      <c r="T35" s="3"/>
    </row>
    <row r="36" customFormat="false" ht="15.8" hidden="false" customHeight="false" outlineLevel="0" collapsed="false">
      <c r="A36" s="32" t="s">
        <v>72</v>
      </c>
      <c r="B36" s="73" t="s">
        <v>73</v>
      </c>
      <c r="C36" s="74"/>
      <c r="D36" s="74"/>
      <c r="E36" s="33"/>
      <c r="F36" s="1"/>
      <c r="G36" s="1"/>
      <c r="H36" s="71" t="s">
        <v>74</v>
      </c>
      <c r="I36" s="72" t="s">
        <v>75</v>
      </c>
      <c r="J36" s="72"/>
      <c r="K36" s="75"/>
      <c r="L36" s="76"/>
      <c r="T36" s="3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53</v>
      </c>
      <c r="F37" s="80"/>
      <c r="G37" s="1"/>
      <c r="H37" s="35" t="s">
        <v>53</v>
      </c>
      <c r="I37" s="36" t="s">
        <v>54</v>
      </c>
      <c r="P37" s="81"/>
      <c r="Q37" s="81"/>
      <c r="R37" s="3"/>
      <c r="S37" s="3"/>
      <c r="T37" s="3"/>
    </row>
    <row r="38" customFormat="false" ht="15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82" t="s">
        <v>68</v>
      </c>
      <c r="F38" s="83" t="s">
        <v>76</v>
      </c>
      <c r="G38" s="84" t="s">
        <v>77</v>
      </c>
      <c r="H38" s="85" t="s">
        <v>70</v>
      </c>
      <c r="I38" s="86" t="s">
        <v>74</v>
      </c>
      <c r="R38" s="81"/>
      <c r="S38" s="81"/>
      <c r="T38" s="3"/>
    </row>
    <row r="39" customFormat="false" ht="15" hidden="false" customHeight="true" outlineLevel="0" collapsed="false">
      <c r="A39" s="87" t="str">
        <f aca="false">B23</f>
        <v>06222410</v>
      </c>
      <c r="B39" s="87" t="str">
        <f aca="false">C23</f>
        <v>REGINO</v>
      </c>
      <c r="C39" s="87" t="str">
        <f aca="false">D23</f>
        <v>Tesa RD113</v>
      </c>
      <c r="D39" s="88" t="n">
        <f aca="false">D26</f>
        <v>44007</v>
      </c>
      <c r="E39" s="89" t="n">
        <v>4.5</v>
      </c>
      <c r="F39" s="90" t="s">
        <v>78</v>
      </c>
      <c r="G39" s="91" t="s">
        <v>79</v>
      </c>
      <c r="H39" s="92" t="n">
        <v>1</v>
      </c>
      <c r="I39" s="92" t="s">
        <v>80</v>
      </c>
      <c r="R39" s="81"/>
      <c r="S39" s="81"/>
      <c r="T39" s="3"/>
    </row>
    <row r="40" customFormat="false" ht="15.8" hidden="false" customHeight="false" outlineLevel="0" collapsed="false">
      <c r="A40" s="83" t="s">
        <v>81</v>
      </c>
      <c r="B40" s="93"/>
      <c r="C40" s="93"/>
      <c r="D40" s="94"/>
      <c r="E40" s="93"/>
      <c r="F40" s="90" t="s">
        <v>82</v>
      </c>
      <c r="G40" s="91" t="s">
        <v>83</v>
      </c>
      <c r="H40" s="95"/>
      <c r="I40" s="92" t="s">
        <v>84</v>
      </c>
      <c r="R40" s="81"/>
      <c r="S40" s="81"/>
      <c r="T40" s="3"/>
    </row>
    <row r="41" customFormat="false" ht="15.8" hidden="false" customHeight="false" outlineLevel="0" collapsed="false">
      <c r="A41" s="96"/>
      <c r="B41" s="96"/>
      <c r="C41" s="96"/>
      <c r="D41" s="96"/>
      <c r="E41" s="96"/>
      <c r="F41" s="90" t="s">
        <v>85</v>
      </c>
      <c r="G41" s="91" t="s">
        <v>86</v>
      </c>
      <c r="H41" s="95" t="n">
        <v>1</v>
      </c>
      <c r="I41" s="92" t="s">
        <v>80</v>
      </c>
      <c r="R41" s="81"/>
      <c r="S41" s="81"/>
      <c r="T41" s="3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90" t="s">
        <v>87</v>
      </c>
      <c r="G42" s="91" t="s">
        <v>88</v>
      </c>
      <c r="H42" s="95" t="n">
        <v>5</v>
      </c>
      <c r="I42" s="92" t="s">
        <v>89</v>
      </c>
      <c r="R42" s="81"/>
      <c r="S42" s="81"/>
      <c r="T42" s="3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90" t="s">
        <v>90</v>
      </c>
      <c r="G43" s="91" t="s">
        <v>91</v>
      </c>
      <c r="H43" s="95" t="n">
        <v>37</v>
      </c>
      <c r="I43" s="92" t="s">
        <v>89</v>
      </c>
      <c r="O43" s="5"/>
      <c r="R43" s="81"/>
      <c r="S43" s="81"/>
      <c r="T43" s="3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90" t="s">
        <v>92</v>
      </c>
      <c r="G44" s="91" t="s">
        <v>93</v>
      </c>
      <c r="H44" s="95" t="n">
        <v>27</v>
      </c>
      <c r="I44" s="92" t="s">
        <v>89</v>
      </c>
      <c r="M44" s="5"/>
      <c r="N44" s="5"/>
      <c r="O44" s="5"/>
      <c r="P44" s="5"/>
      <c r="Q44" s="5"/>
      <c r="R44" s="5"/>
      <c r="S44" s="5"/>
      <c r="T44" s="3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90" t="s">
        <v>94</v>
      </c>
      <c r="G45" s="91" t="s">
        <v>95</v>
      </c>
      <c r="H45" s="95"/>
      <c r="I45" s="92"/>
      <c r="M45" s="5"/>
      <c r="N45" s="5"/>
      <c r="O45" s="5"/>
      <c r="P45" s="5"/>
      <c r="Q45" s="5"/>
      <c r="R45" s="5"/>
      <c r="S45" s="5"/>
      <c r="T45" s="3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90" t="s">
        <v>96</v>
      </c>
      <c r="G46" s="91" t="s">
        <v>97</v>
      </c>
      <c r="H46" s="95"/>
      <c r="I46" s="92" t="s">
        <v>84</v>
      </c>
      <c r="M46" s="5"/>
      <c r="N46" s="5"/>
      <c r="O46" s="5"/>
      <c r="P46" s="5"/>
      <c r="Q46" s="5"/>
      <c r="R46" s="5"/>
      <c r="S46" s="5"/>
      <c r="T46" s="3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90" t="s">
        <v>98</v>
      </c>
      <c r="G47" s="91" t="s">
        <v>99</v>
      </c>
      <c r="H47" s="95"/>
      <c r="I47" s="92" t="s">
        <v>84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.8" hidden="false" customHeight="false" outlineLevel="0" collapsed="false">
      <c r="A48" s="93"/>
      <c r="B48" s="93"/>
      <c r="C48" s="93"/>
      <c r="D48" s="94"/>
      <c r="E48" s="93"/>
      <c r="F48" s="90" t="s">
        <v>100</v>
      </c>
      <c r="G48" s="91" t="s">
        <v>101</v>
      </c>
      <c r="H48" s="95" t="n">
        <v>7</v>
      </c>
      <c r="I48" s="92" t="s">
        <v>89</v>
      </c>
      <c r="O48" s="1"/>
    </row>
    <row r="49" s="5" customFormat="true" ht="15.8" hidden="false" customHeight="false" outlineLevel="0" collapsed="false">
      <c r="A49" s="93"/>
      <c r="B49" s="93"/>
      <c r="C49" s="93"/>
      <c r="D49" s="94"/>
      <c r="E49" s="93"/>
      <c r="F49" s="90" t="s">
        <v>102</v>
      </c>
      <c r="G49" s="91" t="s">
        <v>103</v>
      </c>
      <c r="H49" s="95" t="n">
        <v>1</v>
      </c>
      <c r="I49" s="92" t="s">
        <v>80</v>
      </c>
      <c r="M49" s="1"/>
      <c r="N49" s="1"/>
      <c r="O49" s="1"/>
      <c r="P49" s="1"/>
      <c r="Q49" s="1"/>
      <c r="R49" s="81"/>
      <c r="S49" s="81"/>
    </row>
    <row r="50" s="5" customFormat="true" ht="15.8" hidden="false" customHeight="false" outlineLevel="0" collapsed="false">
      <c r="A50" s="93"/>
      <c r="B50" s="93"/>
      <c r="C50" s="93"/>
      <c r="D50" s="94"/>
      <c r="E50" s="93"/>
      <c r="F50" s="97" t="s">
        <v>104</v>
      </c>
      <c r="G50" s="98" t="s">
        <v>105</v>
      </c>
      <c r="H50" s="99" t="n">
        <v>21</v>
      </c>
      <c r="I50" s="92" t="s">
        <v>89</v>
      </c>
      <c r="M50" s="1"/>
      <c r="N50" s="1"/>
      <c r="O50" s="1"/>
      <c r="P50" s="1"/>
      <c r="Q50" s="1"/>
      <c r="R50" s="81"/>
      <c r="S50" s="81"/>
    </row>
    <row r="51" s="5" customFormat="true" ht="17" hidden="false" customHeight="false" outlineLevel="0" collapsed="false">
      <c r="A51" s="62"/>
      <c r="B51" s="62"/>
      <c r="C51" s="62"/>
      <c r="D51" s="62"/>
      <c r="E51" s="62"/>
      <c r="F51" s="100" t="s">
        <v>106</v>
      </c>
      <c r="G51" s="100"/>
      <c r="H51" s="101" t="n">
        <f aca="false">SUM(H39:H50)/100</f>
        <v>1</v>
      </c>
      <c r="N51" s="1"/>
      <c r="O51" s="1"/>
      <c r="P51" s="1"/>
      <c r="Q51" s="1"/>
      <c r="R51" s="81"/>
      <c r="S51" s="81"/>
    </row>
    <row r="52" s="5" customFormat="true" ht="17" hidden="false" customHeight="false" outlineLevel="0" collapsed="false">
      <c r="A52" s="102" t="s">
        <v>107</v>
      </c>
      <c r="B52" s="102"/>
      <c r="C52" s="102"/>
      <c r="D52" s="102"/>
      <c r="E52" s="102"/>
      <c r="F52" s="103"/>
      <c r="G52" s="10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81"/>
    </row>
    <row r="53" customFormat="false" ht="15.8" hidden="false" customHeight="false" outlineLevel="0" collapsed="false">
      <c r="G53" s="105"/>
      <c r="T53" s="81"/>
    </row>
    <row r="54" customFormat="false" ht="15.8" hidden="false" customHeight="false" outlineLevel="0" collapsed="false">
      <c r="A54" s="61" t="s">
        <v>61</v>
      </c>
      <c r="B54" s="68"/>
      <c r="C54" s="68"/>
      <c r="D54" s="68"/>
      <c r="E54" s="106"/>
      <c r="F54" s="107"/>
      <c r="G54" s="105"/>
      <c r="T54" s="81"/>
    </row>
    <row r="55" customFormat="false" ht="15.8" hidden="false" customHeight="false" outlineLevel="0" collapsed="false">
      <c r="A55" s="16" t="s">
        <v>76</v>
      </c>
      <c r="B55" s="65" t="s">
        <v>108</v>
      </c>
      <c r="C55" s="65"/>
      <c r="D55" s="65"/>
      <c r="E55" s="65"/>
      <c r="F55" s="17"/>
      <c r="G55" s="108"/>
      <c r="J55" s="109"/>
      <c r="T55" s="81"/>
    </row>
    <row r="56" customFormat="false" ht="15.8" hidden="false" customHeight="false" outlineLevel="0" collapsed="false">
      <c r="A56" s="24" t="s">
        <v>109</v>
      </c>
      <c r="B56" s="15" t="s">
        <v>108</v>
      </c>
      <c r="C56" s="15"/>
      <c r="D56" s="15"/>
      <c r="E56" s="15"/>
      <c r="F56" s="25"/>
      <c r="G56" s="108"/>
      <c r="H56" s="61" t="s">
        <v>61</v>
      </c>
      <c r="J56" s="109"/>
      <c r="T56" s="81"/>
    </row>
    <row r="57" customFormat="false" ht="15.8" hidden="false" customHeight="false" outlineLevel="0" collapsed="false">
      <c r="A57" s="24" t="s">
        <v>110</v>
      </c>
      <c r="B57" s="15" t="s">
        <v>111</v>
      </c>
      <c r="C57" s="15"/>
      <c r="D57" s="15"/>
      <c r="E57" s="15"/>
      <c r="F57" s="25"/>
      <c r="G57" s="108"/>
      <c r="H57" s="110" t="s">
        <v>112</v>
      </c>
      <c r="I57" s="110" t="s">
        <v>77</v>
      </c>
      <c r="J57" s="110" t="s">
        <v>113</v>
      </c>
      <c r="T57" s="81"/>
    </row>
    <row r="58" customFormat="false" ht="15.8" hidden="false" customHeight="false" outlineLevel="0" collapsed="false">
      <c r="A58" s="24" t="s">
        <v>114</v>
      </c>
      <c r="B58" s="15" t="s">
        <v>115</v>
      </c>
      <c r="C58" s="15"/>
      <c r="D58" s="15"/>
      <c r="E58" s="15"/>
      <c r="F58" s="25"/>
      <c r="G58" s="108"/>
      <c r="H58" s="111" t="s">
        <v>116</v>
      </c>
      <c r="I58" s="111" t="s">
        <v>117</v>
      </c>
      <c r="J58" s="111" t="s">
        <v>118</v>
      </c>
      <c r="T58" s="81"/>
    </row>
    <row r="59" customFormat="false" ht="15.8" hidden="false" customHeight="false" outlineLevel="0" collapsed="false">
      <c r="A59" s="24" t="s">
        <v>119</v>
      </c>
      <c r="B59" s="15" t="s">
        <v>120</v>
      </c>
      <c r="C59" s="15"/>
      <c r="D59" s="15"/>
      <c r="E59" s="15"/>
      <c r="F59" s="25"/>
      <c r="G59" s="108"/>
      <c r="H59" s="112" t="s">
        <v>121</v>
      </c>
      <c r="I59" s="112" t="s">
        <v>122</v>
      </c>
      <c r="J59" s="112" t="s">
        <v>123</v>
      </c>
      <c r="T59" s="81"/>
    </row>
    <row r="60" customFormat="false" ht="15.8" hidden="false" customHeight="false" outlineLevel="0" collapsed="false">
      <c r="A60" s="24" t="s">
        <v>124</v>
      </c>
      <c r="B60" s="15" t="s">
        <v>125</v>
      </c>
      <c r="C60" s="15"/>
      <c r="D60" s="15"/>
      <c r="E60" s="15"/>
      <c r="F60" s="25"/>
      <c r="G60" s="108"/>
      <c r="H60" s="112" t="s">
        <v>126</v>
      </c>
      <c r="I60" s="112" t="s">
        <v>127</v>
      </c>
      <c r="J60" s="112" t="s">
        <v>128</v>
      </c>
      <c r="T60" s="81"/>
    </row>
    <row r="61" customFormat="false" ht="15.8" hidden="false" customHeight="false" outlineLevel="0" collapsed="false">
      <c r="A61" s="24" t="s">
        <v>129</v>
      </c>
      <c r="B61" s="15" t="s">
        <v>130</v>
      </c>
      <c r="C61" s="15"/>
      <c r="D61" s="15"/>
      <c r="E61" s="15"/>
      <c r="F61" s="25"/>
      <c r="G61" s="113"/>
      <c r="H61" s="114" t="s">
        <v>131</v>
      </c>
      <c r="I61" s="114" t="s">
        <v>132</v>
      </c>
      <c r="J61" s="114" t="s">
        <v>133</v>
      </c>
      <c r="O61" s="2"/>
      <c r="P61" s="2"/>
      <c r="Q61" s="2"/>
      <c r="R61" s="2"/>
      <c r="S61" s="2"/>
      <c r="T61" s="2"/>
    </row>
    <row r="62" customFormat="false" ht="15.8" hidden="false" customHeight="false" outlineLevel="0" collapsed="false">
      <c r="A62" s="32" t="s">
        <v>134</v>
      </c>
      <c r="B62" s="74" t="s">
        <v>135</v>
      </c>
      <c r="C62" s="115"/>
      <c r="D62" s="115"/>
      <c r="E62" s="74"/>
      <c r="F62" s="33"/>
      <c r="G62" s="113"/>
      <c r="H62" s="2"/>
      <c r="T62" s="81"/>
    </row>
    <row r="63" customFormat="false" ht="15.8" hidden="false" customHeight="false" outlineLevel="0" collapsed="false">
      <c r="E63" s="116"/>
      <c r="F63" s="1"/>
      <c r="H63" s="2"/>
      <c r="T63" s="81"/>
    </row>
    <row r="64" customFormat="false" ht="15.8" hidden="false" customHeight="false" outlineLevel="0" collapsed="false">
      <c r="A64" s="117"/>
      <c r="B64" s="117"/>
      <c r="C64" s="117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81"/>
    </row>
    <row r="65" s="2" customFormat="true" ht="15.8" hidden="false" customHeight="false" outlineLevel="0" collapsed="false">
      <c r="A65" s="118" t="s">
        <v>11</v>
      </c>
      <c r="B65" s="118" t="s">
        <v>21</v>
      </c>
      <c r="C65" s="118" t="s">
        <v>136</v>
      </c>
      <c r="D65" s="38" t="s">
        <v>76</v>
      </c>
      <c r="E65" s="38" t="s">
        <v>109</v>
      </c>
      <c r="F65" s="38" t="s">
        <v>110</v>
      </c>
      <c r="G65" s="38" t="s">
        <v>114</v>
      </c>
      <c r="H65" s="38" t="s">
        <v>137</v>
      </c>
      <c r="I65" s="38" t="s">
        <v>124</v>
      </c>
      <c r="J65" s="38" t="s">
        <v>129</v>
      </c>
      <c r="K65" s="38" t="s">
        <v>134</v>
      </c>
      <c r="L65" s="1"/>
      <c r="M65" s="1"/>
      <c r="N65" s="1"/>
      <c r="O65" s="1"/>
      <c r="P65" s="1"/>
      <c r="Q65" s="1"/>
      <c r="R65" s="1"/>
      <c r="S65" s="1"/>
      <c r="T65" s="81"/>
    </row>
    <row r="66" customFormat="false" ht="15.8" hidden="false" customHeight="false" outlineLevel="0" collapsed="false">
      <c r="A66" s="119" t="str">
        <f aca="false">B23</f>
        <v>06222410</v>
      </c>
      <c r="B66" s="120" t="n">
        <f aca="false">D26</f>
        <v>44007</v>
      </c>
      <c r="C66" s="121" t="s">
        <v>138</v>
      </c>
      <c r="D66" s="92" t="s">
        <v>79</v>
      </c>
      <c r="E66" s="92" t="s">
        <v>139</v>
      </c>
      <c r="F66" s="122" t="s">
        <v>140</v>
      </c>
      <c r="G66" s="122"/>
      <c r="H66" s="122"/>
      <c r="I66" s="122"/>
      <c r="J66" s="122"/>
      <c r="K66" s="122"/>
      <c r="T66" s="81"/>
    </row>
    <row r="67" customFormat="false" ht="15.8" hidden="false" customHeight="false" outlineLevel="0" collapsed="false">
      <c r="A67" s="123" t="str">
        <f aca="false">+A$66</f>
        <v>06222410</v>
      </c>
      <c r="B67" s="124" t="n">
        <f aca="false">+B$66</f>
        <v>44007</v>
      </c>
      <c r="C67" s="121" t="s">
        <v>141</v>
      </c>
      <c r="D67" s="92" t="s">
        <v>86</v>
      </c>
      <c r="E67" s="92" t="s">
        <v>117</v>
      </c>
      <c r="F67" s="122" t="s">
        <v>140</v>
      </c>
      <c r="G67" s="125"/>
      <c r="H67" s="122"/>
      <c r="I67" s="122"/>
      <c r="J67" s="125"/>
      <c r="K67" s="122"/>
      <c r="T67" s="81"/>
    </row>
    <row r="68" customFormat="false" ht="15.8" hidden="false" customHeight="false" outlineLevel="0" collapsed="false">
      <c r="A68" s="123" t="str">
        <f aca="false">+A$66</f>
        <v>06222410</v>
      </c>
      <c r="B68" s="124" t="n">
        <f aca="false">+B$66</f>
        <v>44007</v>
      </c>
      <c r="C68" s="121" t="s">
        <v>142</v>
      </c>
      <c r="D68" s="92" t="s">
        <v>103</v>
      </c>
      <c r="E68" s="92" t="s">
        <v>122</v>
      </c>
      <c r="F68" s="122" t="s">
        <v>140</v>
      </c>
      <c r="G68" s="125"/>
      <c r="H68" s="122"/>
      <c r="I68" s="122"/>
      <c r="J68" s="125"/>
      <c r="K68" s="122"/>
      <c r="T68" s="81"/>
    </row>
    <row r="69" customFormat="false" ht="15.8" hidden="false" customHeight="false" outlineLevel="0" collapsed="false">
      <c r="A69" s="123" t="str">
        <f aca="false">+A$66</f>
        <v>06222410</v>
      </c>
      <c r="B69" s="124" t="n">
        <f aca="false">+B$66</f>
        <v>44007</v>
      </c>
      <c r="C69" s="121" t="s">
        <v>143</v>
      </c>
      <c r="D69" s="92" t="s">
        <v>79</v>
      </c>
      <c r="E69" s="92" t="s">
        <v>122</v>
      </c>
      <c r="F69" s="122" t="s">
        <v>140</v>
      </c>
      <c r="G69" s="125"/>
      <c r="H69" s="122"/>
      <c r="I69" s="122"/>
      <c r="J69" s="125"/>
      <c r="K69" s="122"/>
      <c r="T69" s="81"/>
    </row>
    <row r="70" customFormat="false" ht="15.8" hidden="false" customHeight="false" outlineLevel="0" collapsed="false">
      <c r="A70" s="123" t="str">
        <f aca="false">+A$66</f>
        <v>06222410</v>
      </c>
      <c r="B70" s="124" t="n">
        <f aca="false">+B$66</f>
        <v>44007</v>
      </c>
      <c r="C70" s="121" t="s">
        <v>144</v>
      </c>
      <c r="D70" s="92" t="s">
        <v>88</v>
      </c>
      <c r="E70" s="92" t="s">
        <v>117</v>
      </c>
      <c r="F70" s="122" t="s">
        <v>145</v>
      </c>
      <c r="G70" s="125"/>
      <c r="H70" s="122"/>
      <c r="I70" s="122"/>
      <c r="J70" s="125"/>
      <c r="K70" s="122"/>
      <c r="T70" s="81"/>
    </row>
    <row r="71" customFormat="false" ht="15.8" hidden="false" customHeight="false" outlineLevel="0" collapsed="false">
      <c r="A71" s="123" t="str">
        <f aca="false">+A$66</f>
        <v>06222410</v>
      </c>
      <c r="B71" s="124" t="n">
        <f aca="false">+B$66</f>
        <v>44007</v>
      </c>
      <c r="C71" s="121" t="s">
        <v>146</v>
      </c>
      <c r="D71" s="92" t="s">
        <v>91</v>
      </c>
      <c r="E71" s="92" t="s">
        <v>122</v>
      </c>
      <c r="F71" s="122" t="s">
        <v>145</v>
      </c>
      <c r="G71" s="125"/>
      <c r="H71" s="122"/>
      <c r="I71" s="122"/>
      <c r="J71" s="125"/>
      <c r="K71" s="122"/>
      <c r="T71" s="81"/>
    </row>
    <row r="72" customFormat="false" ht="15.8" hidden="false" customHeight="false" outlineLevel="0" collapsed="false">
      <c r="A72" s="123" t="str">
        <f aca="false">+A$66</f>
        <v>06222410</v>
      </c>
      <c r="B72" s="124" t="n">
        <f aca="false">+B$66</f>
        <v>44007</v>
      </c>
      <c r="C72" s="121" t="s">
        <v>147</v>
      </c>
      <c r="D72" s="92" t="s">
        <v>93</v>
      </c>
      <c r="E72" s="92" t="s">
        <v>117</v>
      </c>
      <c r="F72" s="122" t="s">
        <v>145</v>
      </c>
      <c r="G72" s="125"/>
      <c r="H72" s="122"/>
      <c r="I72" s="122"/>
      <c r="J72" s="125"/>
      <c r="K72" s="122"/>
      <c r="T72" s="81"/>
    </row>
    <row r="73" customFormat="false" ht="15.8" hidden="false" customHeight="false" outlineLevel="0" collapsed="false">
      <c r="A73" s="123" t="str">
        <f aca="false">+A$66</f>
        <v>06222410</v>
      </c>
      <c r="B73" s="124" t="n">
        <f aca="false">+B$66</f>
        <v>44007</v>
      </c>
      <c r="C73" s="121" t="s">
        <v>148</v>
      </c>
      <c r="D73" s="92" t="s">
        <v>101</v>
      </c>
      <c r="E73" s="92" t="s">
        <v>117</v>
      </c>
      <c r="F73" s="122" t="s">
        <v>145</v>
      </c>
      <c r="G73" s="125"/>
      <c r="H73" s="122"/>
      <c r="I73" s="122"/>
      <c r="J73" s="125"/>
      <c r="K73" s="122"/>
      <c r="T73" s="81"/>
    </row>
    <row r="74" customFormat="false" ht="15.8" hidden="false" customHeight="false" outlineLevel="0" collapsed="false">
      <c r="A74" s="123" t="str">
        <f aca="false">+A$66</f>
        <v>06222410</v>
      </c>
      <c r="B74" s="124" t="n">
        <f aca="false">+B$66</f>
        <v>44007</v>
      </c>
      <c r="C74" s="121" t="s">
        <v>149</v>
      </c>
      <c r="D74" s="92" t="s">
        <v>105</v>
      </c>
      <c r="E74" s="92" t="s">
        <v>117</v>
      </c>
      <c r="F74" s="122" t="s">
        <v>150</v>
      </c>
      <c r="G74" s="125"/>
      <c r="H74" s="122"/>
      <c r="I74" s="122"/>
      <c r="J74" s="125"/>
      <c r="K74" s="122"/>
      <c r="T74" s="81"/>
    </row>
    <row r="75" customFormat="false" ht="15.8" hidden="false" customHeight="false" outlineLevel="0" collapsed="false">
      <c r="A75" s="123" t="str">
        <f aca="false">+A$66</f>
        <v>06222410</v>
      </c>
      <c r="B75" s="124" t="n">
        <f aca="false">+B$66</f>
        <v>44007</v>
      </c>
      <c r="C75" s="121" t="s">
        <v>151</v>
      </c>
      <c r="D75" s="92" t="s">
        <v>91</v>
      </c>
      <c r="E75" s="92" t="s">
        <v>117</v>
      </c>
      <c r="F75" s="122" t="s">
        <v>150</v>
      </c>
      <c r="G75" s="125"/>
      <c r="H75" s="122"/>
      <c r="I75" s="122"/>
      <c r="J75" s="125"/>
      <c r="K75" s="122"/>
      <c r="T75" s="81"/>
    </row>
    <row r="76" customFormat="false" ht="15.8" hidden="false" customHeight="false" outlineLevel="0" collapsed="false">
      <c r="A76" s="123" t="str">
        <f aca="false">+A$66</f>
        <v>06222410</v>
      </c>
      <c r="B76" s="124" t="n">
        <f aca="false">+B$66</f>
        <v>44007</v>
      </c>
      <c r="C76" s="121" t="s">
        <v>152</v>
      </c>
      <c r="D76" s="92" t="s">
        <v>91</v>
      </c>
      <c r="E76" s="92" t="s">
        <v>139</v>
      </c>
      <c r="F76" s="122" t="s">
        <v>150</v>
      </c>
      <c r="G76" s="125"/>
      <c r="H76" s="122"/>
      <c r="I76" s="122"/>
      <c r="J76" s="125"/>
      <c r="K76" s="122"/>
      <c r="T76" s="81"/>
    </row>
    <row r="77" customFormat="false" ht="15.8" hidden="false" customHeight="false" outlineLevel="0" collapsed="false">
      <c r="A77" s="123" t="str">
        <f aca="false">+A$66</f>
        <v>06222410</v>
      </c>
      <c r="B77" s="124" t="n">
        <f aca="false">+B$66</f>
        <v>44007</v>
      </c>
      <c r="C77" s="121" t="s">
        <v>153</v>
      </c>
      <c r="D77" s="92" t="s">
        <v>93</v>
      </c>
      <c r="E77" s="92" t="s">
        <v>122</v>
      </c>
      <c r="F77" s="122" t="s">
        <v>150</v>
      </c>
      <c r="G77" s="125"/>
      <c r="H77" s="122"/>
      <c r="I77" s="122"/>
      <c r="J77" s="125"/>
      <c r="K77" s="122"/>
      <c r="T77" s="81"/>
    </row>
    <row r="78" customFormat="false" ht="15.8" hidden="false" customHeight="false" outlineLevel="0" collapsed="false">
      <c r="A78" s="123"/>
      <c r="B78" s="124"/>
      <c r="C78" s="78"/>
      <c r="D78" s="126"/>
      <c r="E78" s="126"/>
      <c r="F78" s="126"/>
      <c r="G78" s="127"/>
      <c r="H78" s="127"/>
      <c r="I78" s="127"/>
      <c r="J78" s="127"/>
      <c r="K78" s="127"/>
      <c r="T78" s="81"/>
    </row>
    <row r="79" customFormat="false" ht="17" hidden="false" customHeight="false" outlineLevel="0" collapsed="false">
      <c r="A79" s="128" t="s">
        <v>154</v>
      </c>
      <c r="B79" s="128"/>
      <c r="C79" s="62"/>
      <c r="D79" s="62"/>
      <c r="E79" s="62"/>
      <c r="F79" s="62"/>
      <c r="G79" s="5"/>
      <c r="H79" s="5"/>
      <c r="I79" s="5"/>
      <c r="T79" s="81"/>
    </row>
    <row r="80" customFormat="false" ht="15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81"/>
    </row>
    <row r="81" customFormat="false" ht="15.8" hidden="false" customHeight="false" outlineLevel="0" collapsed="false">
      <c r="A81" s="34" t="s">
        <v>4</v>
      </c>
      <c r="B81" s="68"/>
      <c r="C81" s="68"/>
      <c r="D81" s="11"/>
      <c r="E81" s="11"/>
      <c r="F81" s="11"/>
      <c r="G81" s="5"/>
      <c r="H81" s="5"/>
      <c r="I81" s="5"/>
      <c r="T81" s="81"/>
    </row>
    <row r="82" customFormat="false" ht="15.8" hidden="false" customHeight="false" outlineLevel="0" collapsed="false">
      <c r="A82" s="16" t="s">
        <v>155</v>
      </c>
      <c r="B82" s="65" t="s">
        <v>156</v>
      </c>
      <c r="C82" s="129"/>
      <c r="D82" s="17"/>
      <c r="E82" s="11"/>
      <c r="F82" s="5"/>
      <c r="G82" s="12"/>
      <c r="H82" s="5"/>
      <c r="I82" s="5"/>
      <c r="T82" s="81"/>
    </row>
    <row r="83" customFormat="false" ht="15.8" hidden="false" customHeight="false" outlineLevel="0" collapsed="false">
      <c r="A83" s="24" t="s">
        <v>157</v>
      </c>
      <c r="B83" s="34" t="s">
        <v>158</v>
      </c>
      <c r="C83" s="130"/>
      <c r="D83" s="25"/>
      <c r="E83" s="11"/>
      <c r="F83" s="3"/>
      <c r="G83" s="12"/>
      <c r="H83" s="5"/>
      <c r="I83" s="5"/>
      <c r="T83" s="81"/>
    </row>
    <row r="84" customFormat="false" ht="15.8" hidden="false" customHeight="false" outlineLevel="0" collapsed="false">
      <c r="A84" s="32" t="s">
        <v>159</v>
      </c>
      <c r="B84" s="74" t="s">
        <v>160</v>
      </c>
      <c r="C84" s="115"/>
      <c r="D84" s="33"/>
      <c r="E84" s="11"/>
      <c r="F84" s="3"/>
      <c r="G84" s="12"/>
      <c r="H84" s="5"/>
      <c r="I84" s="5"/>
      <c r="T84" s="81"/>
    </row>
    <row r="85" customFormat="false" ht="15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81"/>
    </row>
    <row r="86" customFormat="false" ht="43.5" hidden="false" customHeight="true" outlineLevel="0" collapsed="false">
      <c r="A86" s="117"/>
      <c r="B86" s="117"/>
      <c r="C86" s="36" t="s">
        <v>54</v>
      </c>
      <c r="D86" s="35" t="s">
        <v>161</v>
      </c>
      <c r="E86" s="79" t="s">
        <v>162</v>
      </c>
      <c r="F86" s="79"/>
      <c r="G86" s="79"/>
      <c r="H86" s="131" t="s">
        <v>163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81"/>
    </row>
    <row r="87" customFormat="false" ht="12.75" hidden="false" customHeight="true" outlineLevel="0" collapsed="false">
      <c r="A87" s="132" t="s">
        <v>11</v>
      </c>
      <c r="B87" s="132" t="s">
        <v>21</v>
      </c>
      <c r="C87" s="132" t="s">
        <v>155</v>
      </c>
      <c r="D87" s="133" t="s">
        <v>157</v>
      </c>
      <c r="E87" s="132" t="s">
        <v>164</v>
      </c>
      <c r="F87" s="132" t="s">
        <v>165</v>
      </c>
      <c r="G87" s="132" t="s">
        <v>166</v>
      </c>
      <c r="H87" s="82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81"/>
    </row>
    <row r="88" customFormat="false" ht="15.8" hidden="false" customHeight="false" outlineLevel="0" collapsed="false">
      <c r="A88" s="134" t="str">
        <f aca="false">B23</f>
        <v>06222410</v>
      </c>
      <c r="B88" s="135" t="n">
        <f aca="false">D26</f>
        <v>44007</v>
      </c>
      <c r="C88" s="136" t="str">
        <f aca="false">'[1]Transition IRSTEA'!A491</f>
        <v>Leuctridae</v>
      </c>
      <c r="D88" s="137" t="n">
        <f aca="false">VLOOKUP(C88,'[1]Ref. taxo'!A$1:B$1048576,2,0)</f>
        <v>66</v>
      </c>
      <c r="E88" s="136" t="str">
        <f aca="false">'[1]Transition IRSTEA'!B491</f>
        <v/>
      </c>
      <c r="F88" s="136" t="str">
        <f aca="false">'[1]Transition IRSTEA'!C491</f>
        <v/>
      </c>
      <c r="G88" s="136" t="n">
        <f aca="false">'[1]Transition IRSTEA'!D491</f>
        <v>1</v>
      </c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81"/>
    </row>
    <row r="89" customFormat="false" ht="15.8" hidden="false" customHeight="false" outlineLevel="0" collapsed="false">
      <c r="A89" s="123" t="str">
        <f aca="false">+A$88</f>
        <v>06222410</v>
      </c>
      <c r="B89" s="124" t="n">
        <f aca="false">+B$88</f>
        <v>44007</v>
      </c>
      <c r="C89" s="136" t="str">
        <f aca="false">'[1]Transition IRSTEA'!A492</f>
        <v>Euleuctra</v>
      </c>
      <c r="D89" s="137" t="n">
        <f aca="false">VLOOKUP(C89,'[1]Ref. taxo'!A$1:B$1048576,2,0)</f>
        <v>68</v>
      </c>
      <c r="E89" s="136" t="n">
        <f aca="false">'[1]Transition IRSTEA'!B492</f>
        <v>2</v>
      </c>
      <c r="F89" s="136" t="n">
        <f aca="false">'[1]Transition IRSTEA'!C492</f>
        <v>10</v>
      </c>
      <c r="G89" s="136" t="n">
        <f aca="false">'[1]Transition IRSTEA'!D492</f>
        <v>5</v>
      </c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81"/>
    </row>
    <row r="90" customFormat="false" ht="15.8" hidden="false" customHeight="false" outlineLevel="0" collapsed="false">
      <c r="A90" s="123" t="str">
        <f aca="false">+A$88</f>
        <v>06222410</v>
      </c>
      <c r="B90" s="124" t="n">
        <f aca="false">+B$88</f>
        <v>44007</v>
      </c>
      <c r="C90" s="136" t="str">
        <f aca="false">'[1]Transition IRSTEA'!A493</f>
        <v>Leuctra</v>
      </c>
      <c r="D90" s="137" t="n">
        <f aca="false">VLOOKUP(C90,'[1]Ref. taxo'!A$1:B$1048576,2,0)</f>
        <v>69</v>
      </c>
      <c r="E90" s="136" t="str">
        <f aca="false">'[1]Transition IRSTEA'!B493</f>
        <v/>
      </c>
      <c r="F90" s="136" t="n">
        <f aca="false">'[1]Transition IRSTEA'!C493</f>
        <v>2</v>
      </c>
      <c r="G90" s="136" t="n">
        <f aca="false">'[1]Transition IRSTEA'!D493</f>
        <v>1</v>
      </c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81"/>
    </row>
    <row r="91" customFormat="false" ht="15.8" hidden="false" customHeight="false" outlineLevel="0" collapsed="false">
      <c r="A91" s="123"/>
      <c r="B91" s="124"/>
      <c r="C91" s="136" t="str">
        <f aca="false">'[1]Transition IRSTEA'!A494</f>
        <v>Micrasema</v>
      </c>
      <c r="D91" s="137" t="n">
        <f aca="false">VLOOKUP(C91,'[1]Ref. taxo'!A$1:B$1048576,2,0)</f>
        <v>268</v>
      </c>
      <c r="E91" s="136" t="n">
        <f aca="false">'[1]Transition IRSTEA'!B494</f>
        <v>1</v>
      </c>
      <c r="F91" s="136" t="str">
        <f aca="false">'[1]Transition IRSTEA'!C494</f>
        <v/>
      </c>
      <c r="G91" s="136" t="str">
        <f aca="false">'[1]Transition IRSTEA'!D494</f>
        <v/>
      </c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81"/>
    </row>
    <row r="92" customFormat="false" ht="15.8" hidden="false" customHeight="false" outlineLevel="0" collapsed="false">
      <c r="A92" s="123" t="str">
        <f aca="false">+A$88</f>
        <v>06222410</v>
      </c>
      <c r="B92" s="124" t="n">
        <f aca="false">+B$88</f>
        <v>44007</v>
      </c>
      <c r="C92" s="136" t="str">
        <f aca="false">'[1]Transition IRSTEA'!A495</f>
        <v>Glossosomatidae</v>
      </c>
      <c r="D92" s="137" t="n">
        <f aca="false">VLOOKUP(C92,'[1]Ref. taxo'!A$1:B$1048576,2,0)</f>
        <v>189</v>
      </c>
      <c r="E92" s="136" t="str">
        <f aca="false">'[1]Transition IRSTEA'!B495</f>
        <v/>
      </c>
      <c r="F92" s="136" t="n">
        <f aca="false">'[1]Transition IRSTEA'!C495</f>
        <v>1</v>
      </c>
      <c r="G92" s="136" t="n">
        <f aca="false">'[1]Transition IRSTEA'!D495</f>
        <v>9</v>
      </c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81"/>
    </row>
    <row r="93" customFormat="false" ht="15.8" hidden="false" customHeight="false" outlineLevel="0" collapsed="false">
      <c r="A93" s="123"/>
      <c r="B93" s="124"/>
      <c r="C93" s="136" t="str">
        <f aca="false">'[1]Transition IRSTEA'!A496</f>
        <v>Agapetus</v>
      </c>
      <c r="D93" s="137" t="n">
        <f aca="false">VLOOKUP(C93,'[1]Ref. taxo'!A$1:B$1048576,2,0)</f>
        <v>191</v>
      </c>
      <c r="E93" s="136" t="n">
        <f aca="false">'[1]Transition IRSTEA'!B496</f>
        <v>1</v>
      </c>
      <c r="F93" s="136" t="n">
        <f aca="false">'[1]Transition IRSTEA'!C496</f>
        <v>3</v>
      </c>
      <c r="G93" s="136" t="n">
        <f aca="false">'[1]Transition IRSTEA'!D496</f>
        <v>3</v>
      </c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81"/>
    </row>
    <row r="94" customFormat="false" ht="15.8" hidden="false" customHeight="false" outlineLevel="0" collapsed="false">
      <c r="A94" s="123" t="str">
        <f aca="false">+A$88</f>
        <v>06222410</v>
      </c>
      <c r="B94" s="124" t="n">
        <f aca="false">+B$88</f>
        <v>44007</v>
      </c>
      <c r="C94" s="136" t="str">
        <f aca="false">'[1]Transition IRSTEA'!A497</f>
        <v>Silo</v>
      </c>
      <c r="D94" s="137" t="n">
        <f aca="false">VLOOKUP(C94,'[1]Ref. taxo'!A$1:B$1048576,2,0)</f>
        <v>292</v>
      </c>
      <c r="E94" s="136" t="n">
        <f aca="false">'[1]Transition IRSTEA'!B497</f>
        <v>4</v>
      </c>
      <c r="F94" s="136" t="n">
        <f aca="false">'[1]Transition IRSTEA'!C497</f>
        <v>3</v>
      </c>
      <c r="G94" s="136" t="n">
        <f aca="false">'[1]Transition IRSTEA'!D497</f>
        <v>2</v>
      </c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81"/>
    </row>
    <row r="95" customFormat="false" ht="15.8" hidden="false" customHeight="false" outlineLevel="0" collapsed="false">
      <c r="A95" s="123" t="str">
        <f aca="false">+A$88</f>
        <v>06222410</v>
      </c>
      <c r="B95" s="124" t="n">
        <f aca="false">+B$88</f>
        <v>44007</v>
      </c>
      <c r="C95" s="136" t="str">
        <f aca="false">'[1]Transition IRSTEA'!A498</f>
        <v>Silonella</v>
      </c>
      <c r="D95" s="137" t="n">
        <f aca="false">VLOOKUP(C95,'[1]Ref. taxo'!A$1:B$1048576,2,0)</f>
        <v>298</v>
      </c>
      <c r="E95" s="136" t="n">
        <f aca="false">'[1]Transition IRSTEA'!B498</f>
        <v>3</v>
      </c>
      <c r="F95" s="136" t="n">
        <f aca="false">'[1]Transition IRSTEA'!C498</f>
        <v>2</v>
      </c>
      <c r="G95" s="136" t="str">
        <f aca="false">'[1]Transition IRSTEA'!D498</f>
        <v/>
      </c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81"/>
    </row>
    <row r="96" customFormat="false" ht="15.8" hidden="false" customHeight="false" outlineLevel="0" collapsed="false">
      <c r="A96" s="123"/>
      <c r="B96" s="124"/>
      <c r="C96" s="136" t="str">
        <f aca="false">'[1]Transition IRSTEA'!A499</f>
        <v>Hydropsyche</v>
      </c>
      <c r="D96" s="137" t="n">
        <f aca="false">VLOOKUP(C96,'[1]Ref. taxo'!A$1:B$1048576,2,0)</f>
        <v>212</v>
      </c>
      <c r="E96" s="136" t="n">
        <f aca="false">'[1]Transition IRSTEA'!B499</f>
        <v>125</v>
      </c>
      <c r="F96" s="136" t="n">
        <f aca="false">'[1]Transition IRSTEA'!C499</f>
        <v>102</v>
      </c>
      <c r="G96" s="136" t="n">
        <f aca="false">'[1]Transition IRSTEA'!D499</f>
        <v>170</v>
      </c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81"/>
    </row>
    <row r="97" customFormat="false" ht="15.8" hidden="false" customHeight="false" outlineLevel="0" collapsed="false">
      <c r="A97" s="123" t="str">
        <f aca="false">+A$88</f>
        <v>06222410</v>
      </c>
      <c r="B97" s="124" t="n">
        <f aca="false">+B$88</f>
        <v>44007</v>
      </c>
      <c r="C97" s="136" t="str">
        <f aca="false">'[1]Transition IRSTEA'!A500</f>
        <v>Hydroptilidae</v>
      </c>
      <c r="D97" s="137" t="n">
        <f aca="false">VLOOKUP(C97,'[1]Ref. taxo'!A$1:B$1048576,2,0)</f>
        <v>193</v>
      </c>
      <c r="E97" s="136" t="n">
        <f aca="false">'[1]Transition IRSTEA'!B500</f>
        <v>13</v>
      </c>
      <c r="F97" s="136" t="n">
        <f aca="false">'[1]Transition IRSTEA'!C500</f>
        <v>9</v>
      </c>
      <c r="G97" s="136" t="n">
        <f aca="false">'[1]Transition IRSTEA'!D500</f>
        <v>2</v>
      </c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81"/>
    </row>
    <row r="98" customFormat="false" ht="15.8" hidden="false" customHeight="false" outlineLevel="0" collapsed="false">
      <c r="A98" s="123" t="str">
        <f aca="false">+A$88</f>
        <v>06222410</v>
      </c>
      <c r="B98" s="124" t="n">
        <f aca="false">+B$88</f>
        <v>44007</v>
      </c>
      <c r="C98" s="136" t="str">
        <f aca="false">'[1]Transition IRSTEA'!A501</f>
        <v>Hydroptila</v>
      </c>
      <c r="D98" s="137" t="n">
        <f aca="false">VLOOKUP(C98,'[1]Ref. taxo'!A$1:B$1048576,2,0)</f>
        <v>200</v>
      </c>
      <c r="E98" s="136" t="n">
        <f aca="false">'[1]Transition IRSTEA'!B501</f>
        <v>47</v>
      </c>
      <c r="F98" s="136" t="n">
        <f aca="false">'[1]Transition IRSTEA'!C501</f>
        <v>7</v>
      </c>
      <c r="G98" s="136" t="n">
        <f aca="false">'[1]Transition IRSTEA'!D501</f>
        <v>5</v>
      </c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81"/>
    </row>
    <row r="99" customFormat="false" ht="15.8" hidden="false" customHeight="false" outlineLevel="0" collapsed="false">
      <c r="A99" s="123" t="str">
        <f aca="false">+A$88</f>
        <v>06222410</v>
      </c>
      <c r="B99" s="124" t="n">
        <f aca="false">+B$88</f>
        <v>44007</v>
      </c>
      <c r="C99" s="136" t="str">
        <f aca="false">'[1]Transition IRSTEA'!A502</f>
        <v>Oxyethira</v>
      </c>
      <c r="D99" s="137" t="n">
        <f aca="false">VLOOKUP(C99,'[1]Ref. taxo'!A$1:B$1048576,2,0)</f>
        <v>199</v>
      </c>
      <c r="E99" s="136" t="n">
        <f aca="false">'[1]Transition IRSTEA'!B502</f>
        <v>8</v>
      </c>
      <c r="F99" s="136" t="str">
        <f aca="false">'[1]Transition IRSTEA'!C502</f>
        <v/>
      </c>
      <c r="G99" s="136" t="str">
        <f aca="false">'[1]Transition IRSTEA'!D502</f>
        <v/>
      </c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81"/>
    </row>
    <row r="100" customFormat="false" ht="15.8" hidden="false" customHeight="false" outlineLevel="0" collapsed="false">
      <c r="A100" s="123"/>
      <c r="B100" s="124"/>
      <c r="C100" s="136" t="str">
        <f aca="false">'[1]Transition IRSTEA'!A503</f>
        <v>Lepidostoma</v>
      </c>
      <c r="D100" s="137" t="n">
        <f aca="false">VLOOKUP(C100,'[1]Ref. taxo'!A$1:B$1048576,2,0)</f>
        <v>305</v>
      </c>
      <c r="E100" s="136" t="n">
        <f aca="false">'[1]Transition IRSTEA'!B503</f>
        <v>26</v>
      </c>
      <c r="F100" s="136" t="n">
        <f aca="false">'[1]Transition IRSTEA'!C503</f>
        <v>6</v>
      </c>
      <c r="G100" s="136" t="n">
        <f aca="false">'[1]Transition IRSTEA'!D503</f>
        <v>7</v>
      </c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81"/>
    </row>
    <row r="101" customFormat="false" ht="15.8" hidden="false" customHeight="false" outlineLevel="0" collapsed="false">
      <c r="A101" s="123" t="str">
        <f aca="false">+A$88</f>
        <v>06222410</v>
      </c>
      <c r="B101" s="124" t="n">
        <f aca="false">+B$88</f>
        <v>44007</v>
      </c>
      <c r="C101" s="136" t="str">
        <f aca="false">'[1]Transition IRSTEA'!A504</f>
        <v>Athripsodes</v>
      </c>
      <c r="D101" s="137" t="n">
        <f aca="false">VLOOKUP(C101,'[1]Ref. taxo'!A$1:B$1048576,2,0)</f>
        <v>311</v>
      </c>
      <c r="E101" s="136" t="n">
        <f aca="false">'[1]Transition IRSTEA'!B504</f>
        <v>1</v>
      </c>
      <c r="F101" s="136" t="n">
        <f aca="false">'[1]Transition IRSTEA'!C504</f>
        <v>1</v>
      </c>
      <c r="G101" s="136" t="str">
        <f aca="false">'[1]Transition IRSTEA'!D504</f>
        <v/>
      </c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81"/>
    </row>
    <row r="102" customFormat="false" ht="15.8" hidden="false" customHeight="false" outlineLevel="0" collapsed="false">
      <c r="A102" s="123"/>
      <c r="B102" s="124"/>
      <c r="C102" s="136" t="str">
        <f aca="false">'[1]Transition IRSTEA'!A505</f>
        <v>Mystacides</v>
      </c>
      <c r="D102" s="137" t="n">
        <f aca="false">VLOOKUP(C102,'[1]Ref. taxo'!A$1:B$1048576,2,0)</f>
        <v>312</v>
      </c>
      <c r="E102" s="136" t="n">
        <f aca="false">'[1]Transition IRSTEA'!B505</f>
        <v>14</v>
      </c>
      <c r="F102" s="136" t="n">
        <f aca="false">'[1]Transition IRSTEA'!C505</f>
        <v>27</v>
      </c>
      <c r="G102" s="136" t="n">
        <f aca="false">'[1]Transition IRSTEA'!D505</f>
        <v>7</v>
      </c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81"/>
    </row>
    <row r="103" customFormat="false" ht="15.8" hidden="false" customHeight="false" outlineLevel="0" collapsed="false">
      <c r="A103" s="123" t="str">
        <f aca="false">+A$88</f>
        <v>06222410</v>
      </c>
      <c r="B103" s="124" t="n">
        <f aca="false">+B$88</f>
        <v>44007</v>
      </c>
      <c r="C103" s="136" t="str">
        <f aca="false">'[1]Transition IRSTEA'!A506</f>
        <v>Setodes</v>
      </c>
      <c r="D103" s="137" t="n">
        <f aca="false">VLOOKUP(C103,'[1]Ref. taxo'!A$1:B$1048576,2,0)</f>
        <v>318</v>
      </c>
      <c r="E103" s="136" t="n">
        <f aca="false">'[1]Transition IRSTEA'!B506</f>
        <v>1</v>
      </c>
      <c r="F103" s="136" t="str">
        <f aca="false">'[1]Transition IRSTEA'!C506</f>
        <v/>
      </c>
      <c r="G103" s="136" t="str">
        <f aca="false">'[1]Transition IRSTEA'!D506</f>
        <v/>
      </c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81"/>
    </row>
    <row r="104" customFormat="false" ht="15.8" hidden="false" customHeight="false" outlineLevel="0" collapsed="false">
      <c r="A104" s="123"/>
      <c r="B104" s="124"/>
      <c r="C104" s="136" t="str">
        <f aca="false">'[1]Transition IRSTEA'!A507</f>
        <v>Philopotamidae</v>
      </c>
      <c r="D104" s="137" t="n">
        <f aca="false">VLOOKUP(C104,'[1]Ref. taxo'!A$1:B$1048576,2,0)</f>
        <v>206</v>
      </c>
      <c r="E104" s="136" t="str">
        <f aca="false">'[1]Transition IRSTEA'!B507</f>
        <v/>
      </c>
      <c r="F104" s="136" t="str">
        <f aca="false">'[1]Transition IRSTEA'!C507</f>
        <v/>
      </c>
      <c r="G104" s="136" t="n">
        <f aca="false">'[1]Transition IRSTEA'!D507</f>
        <v>1</v>
      </c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81"/>
    </row>
    <row r="105" customFormat="false" ht="15.8" hidden="false" customHeight="false" outlineLevel="0" collapsed="false">
      <c r="A105" s="123" t="str">
        <f aca="false">+A$88</f>
        <v>06222410</v>
      </c>
      <c r="B105" s="124" t="n">
        <f aca="false">+B$88</f>
        <v>44007</v>
      </c>
      <c r="C105" s="136" t="str">
        <f aca="false">'[1]Transition IRSTEA'!A508</f>
        <v>Polycentropus</v>
      </c>
      <c r="D105" s="137" t="n">
        <f aca="false">VLOOKUP(C105,'[1]Ref. taxo'!A$1:B$1048576,2,0)</f>
        <v>231</v>
      </c>
      <c r="E105" s="136" t="n">
        <f aca="false">'[1]Transition IRSTEA'!B508</f>
        <v>30</v>
      </c>
      <c r="F105" s="136" t="n">
        <f aca="false">'[1]Transition IRSTEA'!C508</f>
        <v>13</v>
      </c>
      <c r="G105" s="136" t="n">
        <f aca="false">'[1]Transition IRSTEA'!D508</f>
        <v>12</v>
      </c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81"/>
    </row>
    <row r="106" customFormat="false" ht="15.8" hidden="false" customHeight="false" outlineLevel="0" collapsed="false">
      <c r="A106" s="123" t="str">
        <f aca="false">+A$88</f>
        <v>06222410</v>
      </c>
      <c r="B106" s="124" t="n">
        <f aca="false">+B$88</f>
        <v>44007</v>
      </c>
      <c r="C106" s="136" t="str">
        <f aca="false">'[1]Transition IRSTEA'!A509</f>
        <v>Lype</v>
      </c>
      <c r="D106" s="137" t="n">
        <f aca="false">VLOOKUP(C106,'[1]Ref. taxo'!A$1:B$1048576,2,0)</f>
        <v>241</v>
      </c>
      <c r="E106" s="136" t="str">
        <f aca="false">'[1]Transition IRSTEA'!B509</f>
        <v/>
      </c>
      <c r="F106" s="136" t="n">
        <f aca="false">'[1]Transition IRSTEA'!C509</f>
        <v>5</v>
      </c>
      <c r="G106" s="136" t="n">
        <f aca="false">'[1]Transition IRSTEA'!D509</f>
        <v>2</v>
      </c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81"/>
    </row>
    <row r="107" customFormat="false" ht="15.8" hidden="false" customHeight="false" outlineLevel="0" collapsed="false">
      <c r="A107" s="123" t="str">
        <f aca="false">+A$88</f>
        <v>06222410</v>
      </c>
      <c r="B107" s="124" t="n">
        <f aca="false">+B$88</f>
        <v>44007</v>
      </c>
      <c r="C107" s="136" t="str">
        <f aca="false">'[1]Transition IRSTEA'!A510</f>
        <v>Tinodes</v>
      </c>
      <c r="D107" s="137" t="n">
        <f aca="false">VLOOKUP(C107,'[1]Ref. taxo'!A$1:B$1048576,2,0)</f>
        <v>245</v>
      </c>
      <c r="E107" s="136" t="n">
        <f aca="false">'[1]Transition IRSTEA'!B510</f>
        <v>55</v>
      </c>
      <c r="F107" s="136" t="n">
        <f aca="false">'[1]Transition IRSTEA'!C510</f>
        <v>177</v>
      </c>
      <c r="G107" s="136" t="n">
        <f aca="false">'[1]Transition IRSTEA'!D510</f>
        <v>138</v>
      </c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81"/>
    </row>
    <row r="108" customFormat="false" ht="15.8" hidden="false" customHeight="false" outlineLevel="0" collapsed="false">
      <c r="A108" s="123" t="str">
        <f aca="false">+A$88</f>
        <v>06222410</v>
      </c>
      <c r="B108" s="124" t="n">
        <f aca="false">+B$88</f>
        <v>44007</v>
      </c>
      <c r="C108" s="136" t="str">
        <f aca="false">'[1]Transition IRSTEA'!A511</f>
        <v>Rhyacophila lato-sensu</v>
      </c>
      <c r="D108" s="137" t="n">
        <f aca="false">VLOOKUP(C108,'[1]Ref. taxo'!A$1:B$1048576,2,0)</f>
        <v>183</v>
      </c>
      <c r="E108" s="136" t="n">
        <f aca="false">'[1]Transition IRSTEA'!B511</f>
        <v>1</v>
      </c>
      <c r="F108" s="136" t="n">
        <f aca="false">'[1]Transition IRSTEA'!C511</f>
        <v>1</v>
      </c>
      <c r="G108" s="136" t="n">
        <f aca="false">'[1]Transition IRSTEA'!D511</f>
        <v>1</v>
      </c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81"/>
    </row>
    <row r="109" customFormat="false" ht="15.8" hidden="false" customHeight="false" outlineLevel="0" collapsed="false">
      <c r="A109" s="123" t="str">
        <f aca="false">+A$88</f>
        <v>06222410</v>
      </c>
      <c r="B109" s="124" t="n">
        <f aca="false">+B$88</f>
        <v>44007</v>
      </c>
      <c r="C109" s="136" t="str">
        <f aca="false">'[1]Transition IRSTEA'!A512</f>
        <v>Sericostoma</v>
      </c>
      <c r="D109" s="137" t="n">
        <f aca="false">VLOOKUP(C109,'[1]Ref. taxo'!A$1:B$1048576,2,0)</f>
        <v>322</v>
      </c>
      <c r="E109" s="136" t="str">
        <f aca="false">'[1]Transition IRSTEA'!B512</f>
        <v/>
      </c>
      <c r="F109" s="136" t="n">
        <f aca="false">'[1]Transition IRSTEA'!C512</f>
        <v>1</v>
      </c>
      <c r="G109" s="136" t="str">
        <f aca="false">'[1]Transition IRSTEA'!D512</f>
        <v/>
      </c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81"/>
    </row>
    <row r="110" customFormat="false" ht="15.8" hidden="false" customHeight="false" outlineLevel="0" collapsed="false">
      <c r="A110" s="123" t="str">
        <f aca="false">+A$88</f>
        <v>06222410</v>
      </c>
      <c r="B110" s="124" t="n">
        <f aca="false">+B$88</f>
        <v>44007</v>
      </c>
      <c r="C110" s="136" t="str">
        <f aca="false">'[1]Transition IRSTEA'!A513</f>
        <v>Baetis</v>
      </c>
      <c r="D110" s="137" t="n">
        <f aca="false">VLOOKUP(C110,'[1]Ref. taxo'!A$1:B$1048576,2,0)</f>
        <v>364</v>
      </c>
      <c r="E110" s="136" t="n">
        <f aca="false">'[1]Transition IRSTEA'!B513</f>
        <v>66</v>
      </c>
      <c r="F110" s="136" t="n">
        <f aca="false">'[1]Transition IRSTEA'!C513</f>
        <v>29</v>
      </c>
      <c r="G110" s="136" t="n">
        <f aca="false">'[1]Transition IRSTEA'!D513</f>
        <v>89</v>
      </c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81"/>
    </row>
    <row r="111" customFormat="false" ht="15.8" hidden="false" customHeight="false" outlineLevel="0" collapsed="false">
      <c r="A111" s="123" t="str">
        <f aca="false">+A$88</f>
        <v>06222410</v>
      </c>
      <c r="B111" s="124" t="n">
        <f aca="false">+B$88</f>
        <v>44007</v>
      </c>
      <c r="C111" s="136" t="str">
        <f aca="false">'[1]Transition IRSTEA'!A514</f>
        <v>Procloeon</v>
      </c>
      <c r="D111" s="137" t="n">
        <f aca="false">VLOOKUP(C111,'[1]Ref. taxo'!A$1:B$1048576,2,0)</f>
        <v>390</v>
      </c>
      <c r="E111" s="136" t="n">
        <f aca="false">'[1]Transition IRSTEA'!B514</f>
        <v>4</v>
      </c>
      <c r="F111" s="136" t="n">
        <f aca="false">'[1]Transition IRSTEA'!C514</f>
        <v>1</v>
      </c>
      <c r="G111" s="136" t="str">
        <f aca="false">'[1]Transition IRSTEA'!D514</f>
        <v/>
      </c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81"/>
    </row>
    <row r="112" customFormat="false" ht="15.8" hidden="false" customHeight="false" outlineLevel="0" collapsed="false">
      <c r="A112" s="123"/>
      <c r="B112" s="124"/>
      <c r="C112" s="136" t="str">
        <f aca="false">'[1]Transition IRSTEA'!A515</f>
        <v>Caenis</v>
      </c>
      <c r="D112" s="137" t="n">
        <f aca="false">VLOOKUP(C112,'[1]Ref. taxo'!A$1:B$1048576,2,0)</f>
        <v>457</v>
      </c>
      <c r="E112" s="136" t="n">
        <f aca="false">'[1]Transition IRSTEA'!B515</f>
        <v>48</v>
      </c>
      <c r="F112" s="136" t="n">
        <f aca="false">'[1]Transition IRSTEA'!C515</f>
        <v>5</v>
      </c>
      <c r="G112" s="136" t="n">
        <f aca="false">'[1]Transition IRSTEA'!D515</f>
        <v>5</v>
      </c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81"/>
    </row>
    <row r="113" customFormat="false" ht="15.8" hidden="false" customHeight="false" outlineLevel="0" collapsed="false">
      <c r="A113" s="123"/>
      <c r="B113" s="124"/>
      <c r="C113" s="136" t="str">
        <f aca="false">'[1]Transition IRSTEA'!A516</f>
        <v>Electrogena</v>
      </c>
      <c r="D113" s="137" t="n">
        <f aca="false">VLOOKUP(C113,'[1]Ref. taxo'!A$1:B$1048576,2,0)</f>
        <v>3181</v>
      </c>
      <c r="E113" s="136" t="str">
        <f aca="false">'[1]Transition IRSTEA'!B516</f>
        <v/>
      </c>
      <c r="F113" s="136" t="n">
        <f aca="false">'[1]Transition IRSTEA'!C516</f>
        <v>1</v>
      </c>
      <c r="G113" s="136" t="n">
        <f aca="false">'[1]Transition IRSTEA'!D516</f>
        <v>2</v>
      </c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81"/>
    </row>
    <row r="114" customFormat="false" ht="15.8" hidden="false" customHeight="false" outlineLevel="0" collapsed="false">
      <c r="A114" s="123"/>
      <c r="B114" s="124"/>
      <c r="C114" s="136" t="str">
        <f aca="false">'[1]Transition IRSTEA'!A517</f>
        <v>Leptophlebiidae</v>
      </c>
      <c r="D114" s="137" t="n">
        <f aca="false">VLOOKUP(C114,'[1]Ref. taxo'!A$1:B$1048576,2,0)</f>
        <v>473</v>
      </c>
      <c r="E114" s="136" t="n">
        <f aca="false">'[1]Transition IRSTEA'!B517</f>
        <v>13</v>
      </c>
      <c r="F114" s="136" t="n">
        <f aca="false">'[1]Transition IRSTEA'!C517</f>
        <v>2</v>
      </c>
      <c r="G114" s="136" t="n">
        <f aca="false">'[1]Transition IRSTEA'!D517</f>
        <v>7</v>
      </c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81"/>
    </row>
    <row r="115" customFormat="false" ht="15.8" hidden="false" customHeight="false" outlineLevel="0" collapsed="false">
      <c r="A115" s="123" t="str">
        <f aca="false">+A$88</f>
        <v>06222410</v>
      </c>
      <c r="B115" s="124" t="n">
        <f aca="false">+B$88</f>
        <v>44007</v>
      </c>
      <c r="C115" s="136" t="str">
        <f aca="false">'[1]Transition IRSTEA'!A518</f>
        <v>Habrophlebia</v>
      </c>
      <c r="D115" s="137" t="n">
        <f aca="false">VLOOKUP(C115,'[1]Ref. taxo'!A$1:B$1048576,2,0)</f>
        <v>491</v>
      </c>
      <c r="E115" s="136" t="n">
        <f aca="false">'[1]Transition IRSTEA'!B518</f>
        <v>21</v>
      </c>
      <c r="F115" s="136" t="n">
        <f aca="false">'[1]Transition IRSTEA'!C518</f>
        <v>13</v>
      </c>
      <c r="G115" s="136" t="n">
        <f aca="false">'[1]Transition IRSTEA'!D518</f>
        <v>21</v>
      </c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81"/>
    </row>
    <row r="116" customFormat="false" ht="15" hidden="false" customHeight="true" outlineLevel="0" collapsed="false">
      <c r="A116" s="123" t="str">
        <f aca="false">+A$88</f>
        <v>06222410</v>
      </c>
      <c r="B116" s="124" t="n">
        <f aca="false">+B$88</f>
        <v>44007</v>
      </c>
      <c r="C116" s="136" t="str">
        <f aca="false">'[1]Transition IRSTEA'!A519</f>
        <v>Serratella</v>
      </c>
      <c r="D116" s="137" t="n">
        <f aca="false">VLOOKUP(C116,'[1]Ref. taxo'!A$1:B$1048576,2,0)</f>
        <v>5152</v>
      </c>
      <c r="E116" s="136" t="n">
        <f aca="false">'[1]Transition IRSTEA'!B519</f>
        <v>5</v>
      </c>
      <c r="F116" s="136" t="n">
        <f aca="false">'[1]Transition IRSTEA'!C519</f>
        <v>3</v>
      </c>
      <c r="G116" s="136" t="n">
        <f aca="false">'[1]Transition IRSTEA'!D519</f>
        <v>1</v>
      </c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81"/>
    </row>
    <row r="117" customFormat="false" ht="15" hidden="false" customHeight="true" outlineLevel="0" collapsed="false">
      <c r="A117" s="123"/>
      <c r="B117" s="124"/>
      <c r="C117" s="136" t="str">
        <f aca="false">'[1]Transition IRSTEA'!A520</f>
        <v>Nepidae</v>
      </c>
      <c r="D117" s="137" t="n">
        <f aca="false">VLOOKUP(C117,'[1]Ref. taxo'!A$1:B$1048576,2,0)</f>
        <v>725</v>
      </c>
      <c r="E117" s="136" t="str">
        <f aca="false">'[1]Transition IRSTEA'!B520</f>
        <v/>
      </c>
      <c r="F117" s="136" t="n">
        <f aca="false">'[1]Transition IRSTEA'!C520</f>
        <v>1</v>
      </c>
      <c r="G117" s="136" t="str">
        <f aca="false">'[1]Transition IRSTEA'!D520</f>
        <v/>
      </c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81"/>
    </row>
    <row r="118" customFormat="false" ht="15.8" hidden="false" customHeight="false" outlineLevel="0" collapsed="false">
      <c r="A118" s="123" t="str">
        <f aca="false">+A$88</f>
        <v>06222410</v>
      </c>
      <c r="B118" s="124" t="n">
        <f aca="false">+B$88</f>
        <v>44007</v>
      </c>
      <c r="C118" s="136" t="str">
        <f aca="false">'[1]Transition IRSTEA'!A521</f>
        <v>Laccophilinae</v>
      </c>
      <c r="D118" s="137" t="n">
        <f aca="false">VLOOKUP(C118,'[1]Ref. taxo'!A$1:B$1048576,2,0)</f>
        <v>2394</v>
      </c>
      <c r="E118" s="136" t="n">
        <f aca="false">'[1]Transition IRSTEA'!B521</f>
        <v>1</v>
      </c>
      <c r="F118" s="136" t="n">
        <f aca="false">'[1]Transition IRSTEA'!C521</f>
        <v>13</v>
      </c>
      <c r="G118" s="136" t="n">
        <f aca="false">'[1]Transition IRSTEA'!D521</f>
        <v>2</v>
      </c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81"/>
    </row>
    <row r="119" customFormat="false" ht="15.8" hidden="false" customHeight="false" outlineLevel="0" collapsed="false">
      <c r="A119" s="123" t="str">
        <f aca="false">+A$88</f>
        <v>06222410</v>
      </c>
      <c r="B119" s="124" t="n">
        <f aca="false">+B$88</f>
        <v>44007</v>
      </c>
      <c r="C119" s="136" t="str">
        <f aca="false">'[1]Transition IRSTEA'!A522</f>
        <v>Elmis</v>
      </c>
      <c r="D119" s="137" t="n">
        <f aca="false">VLOOKUP(C119,'[1]Ref. taxo'!A$1:B$1048576,2,0)</f>
        <v>618</v>
      </c>
      <c r="E119" s="136" t="n">
        <f aca="false">'[1]Transition IRSTEA'!B522</f>
        <v>5</v>
      </c>
      <c r="F119" s="136" t="n">
        <f aca="false">'[1]Transition IRSTEA'!C522</f>
        <v>2</v>
      </c>
      <c r="G119" s="136" t="n">
        <f aca="false">'[1]Transition IRSTEA'!D522</f>
        <v>12</v>
      </c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81"/>
    </row>
    <row r="120" customFormat="false" ht="15.8" hidden="false" customHeight="false" outlineLevel="0" collapsed="false">
      <c r="A120" s="123" t="str">
        <f aca="false">+A$88</f>
        <v>06222410</v>
      </c>
      <c r="B120" s="124" t="n">
        <f aca="false">+B$88</f>
        <v>44007</v>
      </c>
      <c r="C120" s="136" t="str">
        <f aca="false">'[1]Transition IRSTEA'!A523</f>
        <v>Esolus</v>
      </c>
      <c r="D120" s="137" t="n">
        <f aca="false">VLOOKUP(C120,'[1]Ref. taxo'!A$1:B$1048576,2,0)</f>
        <v>619</v>
      </c>
      <c r="E120" s="136" t="n">
        <f aca="false">'[1]Transition IRSTEA'!B523</f>
        <v>3</v>
      </c>
      <c r="F120" s="136" t="n">
        <f aca="false">'[1]Transition IRSTEA'!C523</f>
        <v>1</v>
      </c>
      <c r="G120" s="136" t="n">
        <f aca="false">'[1]Transition IRSTEA'!D523</f>
        <v>2</v>
      </c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81"/>
    </row>
    <row r="121" customFormat="false" ht="15.8" hidden="false" customHeight="false" outlineLevel="0" collapsed="false">
      <c r="A121" s="123" t="str">
        <f aca="false">+A$88</f>
        <v>06222410</v>
      </c>
      <c r="B121" s="124" t="n">
        <f aca="false">+B$88</f>
        <v>44007</v>
      </c>
      <c r="C121" s="136" t="str">
        <f aca="false">'[1]Transition IRSTEA'!A524</f>
        <v>Limnius</v>
      </c>
      <c r="D121" s="137" t="n">
        <f aca="false">VLOOKUP(C121,'[1]Ref. taxo'!A$1:B$1048576,2,0)</f>
        <v>623</v>
      </c>
      <c r="E121" s="136" t="n">
        <f aca="false">'[1]Transition IRSTEA'!B524</f>
        <v>4</v>
      </c>
      <c r="F121" s="136" t="n">
        <f aca="false">'[1]Transition IRSTEA'!C524</f>
        <v>17</v>
      </c>
      <c r="G121" s="136" t="n">
        <f aca="false">'[1]Transition IRSTEA'!D524</f>
        <v>7</v>
      </c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81"/>
    </row>
    <row r="122" customFormat="false" ht="15.8" hidden="false" customHeight="false" outlineLevel="0" collapsed="false">
      <c r="A122" s="123" t="str">
        <f aca="false">+A$88</f>
        <v>06222410</v>
      </c>
      <c r="B122" s="124" t="n">
        <f aca="false">+B$88</f>
        <v>44007</v>
      </c>
      <c r="C122" s="136" t="str">
        <f aca="false">'[1]Transition IRSTEA'!A525</f>
        <v>Oulimnius</v>
      </c>
      <c r="D122" s="137" t="n">
        <f aca="false">VLOOKUP(C122,'[1]Ref. taxo'!A$1:B$1048576,2,0)</f>
        <v>622</v>
      </c>
      <c r="E122" s="136" t="n">
        <f aca="false">'[1]Transition IRSTEA'!B525</f>
        <v>2</v>
      </c>
      <c r="F122" s="136" t="str">
        <f aca="false">'[1]Transition IRSTEA'!C525</f>
        <v/>
      </c>
      <c r="G122" s="136" t="n">
        <f aca="false">'[1]Transition IRSTEA'!D525</f>
        <v>1</v>
      </c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81"/>
    </row>
    <row r="123" customFormat="false" ht="15.8" hidden="false" customHeight="false" outlineLevel="0" collapsed="false">
      <c r="A123" s="123" t="str">
        <f aca="false">+A$88</f>
        <v>06222410</v>
      </c>
      <c r="B123" s="124" t="n">
        <f aca="false">+B$88</f>
        <v>44007</v>
      </c>
      <c r="C123" s="136" t="str">
        <f aca="false">'[1]Transition IRSTEA'!A526</f>
        <v>Hydraena</v>
      </c>
      <c r="D123" s="137" t="n">
        <f aca="false">VLOOKUP(C123,'[1]Ref. taxo'!A$1:B$1048576,2,0)</f>
        <v>608</v>
      </c>
      <c r="E123" s="136" t="n">
        <f aca="false">'[1]Transition IRSTEA'!B526</f>
        <v>1</v>
      </c>
      <c r="F123" s="136" t="n">
        <f aca="false">'[1]Transition IRSTEA'!C526</f>
        <v>1</v>
      </c>
      <c r="G123" s="136" t="n">
        <f aca="false">'[1]Transition IRSTEA'!D526</f>
        <v>3</v>
      </c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81"/>
    </row>
    <row r="124" customFormat="false" ht="15.8" hidden="false" customHeight="false" outlineLevel="0" collapsed="false">
      <c r="A124" s="123" t="str">
        <f aca="false">+A$88</f>
        <v>06222410</v>
      </c>
      <c r="B124" s="124" t="n">
        <f aca="false">+B$88</f>
        <v>44007</v>
      </c>
      <c r="C124" s="136" t="str">
        <f aca="false">'[1]Transition IRSTEA'!A527</f>
        <v>Hydrophilinae</v>
      </c>
      <c r="D124" s="137" t="n">
        <f aca="false">VLOOKUP(C124,'[1]Ref. taxo'!A$1:B$1048576,2,0)</f>
        <v>2517</v>
      </c>
      <c r="E124" s="136" t="str">
        <f aca="false">'[1]Transition IRSTEA'!B527</f>
        <v/>
      </c>
      <c r="F124" s="136" t="str">
        <f aca="false">'[1]Transition IRSTEA'!C527</f>
        <v/>
      </c>
      <c r="G124" s="136" t="n">
        <f aca="false">'[1]Transition IRSTEA'!D527</f>
        <v>2</v>
      </c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81"/>
    </row>
    <row r="125" customFormat="false" ht="15.8" hidden="false" customHeight="false" outlineLevel="0" collapsed="false">
      <c r="A125" s="123" t="str">
        <f aca="false">+A$88</f>
        <v>06222410</v>
      </c>
      <c r="B125" s="124" t="n">
        <f aca="false">+B$88</f>
        <v>44007</v>
      </c>
      <c r="C125" s="136" t="str">
        <f aca="false">'[1]Transition IRSTEA'!A528</f>
        <v>Ceratopogonidae</v>
      </c>
      <c r="D125" s="137" t="n">
        <f aca="false">VLOOKUP(C125,'[1]Ref. taxo'!A$1:B$1048576,2,0)</f>
        <v>819</v>
      </c>
      <c r="E125" s="136" t="n">
        <f aca="false">'[1]Transition IRSTEA'!B528</f>
        <v>3</v>
      </c>
      <c r="F125" s="136" t="n">
        <f aca="false">'[1]Transition IRSTEA'!C528</f>
        <v>4</v>
      </c>
      <c r="G125" s="136" t="n">
        <f aca="false">'[1]Transition IRSTEA'!D528</f>
        <v>4</v>
      </c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81"/>
    </row>
    <row r="126" customFormat="false" ht="15.8" hidden="false" customHeight="false" outlineLevel="0" collapsed="false">
      <c r="A126" s="123" t="str">
        <f aca="false">+A$88</f>
        <v>06222410</v>
      </c>
      <c r="B126" s="124" t="n">
        <f aca="false">+B$88</f>
        <v>44007</v>
      </c>
      <c r="C126" s="136" t="str">
        <f aca="false">'[1]Transition IRSTEA'!A529</f>
        <v>Chironomidae</v>
      </c>
      <c r="D126" s="137" t="n">
        <f aca="false">VLOOKUP(C126,'[1]Ref. taxo'!A$1:B$1048576,2,0)</f>
        <v>807</v>
      </c>
      <c r="E126" s="136" t="n">
        <f aca="false">'[1]Transition IRSTEA'!B529</f>
        <v>1297</v>
      </c>
      <c r="F126" s="136" t="n">
        <f aca="false">'[1]Transition IRSTEA'!C529</f>
        <v>332</v>
      </c>
      <c r="G126" s="136" t="n">
        <f aca="false">'[1]Transition IRSTEA'!D529</f>
        <v>193</v>
      </c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81"/>
    </row>
    <row r="127" customFormat="false" ht="15.8" hidden="false" customHeight="false" outlineLevel="0" collapsed="false">
      <c r="A127" s="123" t="str">
        <f aca="false">+A$88</f>
        <v>06222410</v>
      </c>
      <c r="B127" s="124" t="n">
        <f aca="false">+B$88</f>
        <v>44007</v>
      </c>
      <c r="C127" s="136" t="str">
        <f aca="false">'[1]Transition IRSTEA'!A530</f>
        <v>Psychodidae</v>
      </c>
      <c r="D127" s="137" t="n">
        <f aca="false">VLOOKUP(C127,'[1]Ref. taxo'!A$1:B$1048576,2,0)</f>
        <v>783</v>
      </c>
      <c r="E127" s="136" t="str">
        <f aca="false">'[1]Transition IRSTEA'!B530</f>
        <v/>
      </c>
      <c r="F127" s="136" t="str">
        <f aca="false">'[1]Transition IRSTEA'!C530</f>
        <v/>
      </c>
      <c r="G127" s="136" t="n">
        <f aca="false">'[1]Transition IRSTEA'!D530</f>
        <v>1</v>
      </c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81"/>
    </row>
    <row r="128" customFormat="false" ht="15.8" hidden="false" customHeight="false" outlineLevel="0" collapsed="false">
      <c r="A128" s="123" t="str">
        <f aca="false">+A$88</f>
        <v>06222410</v>
      </c>
      <c r="B128" s="124" t="n">
        <f aca="false">+B$88</f>
        <v>44007</v>
      </c>
      <c r="C128" s="136" t="str">
        <f aca="false">'[1]Transition IRSTEA'!A531</f>
        <v>Simuliidae</v>
      </c>
      <c r="D128" s="137" t="n">
        <f aca="false">VLOOKUP(C128,'[1]Ref. taxo'!A$1:B$1048576,2,0)</f>
        <v>801</v>
      </c>
      <c r="E128" s="136" t="n">
        <f aca="false">'[1]Transition IRSTEA'!B531</f>
        <v>34</v>
      </c>
      <c r="F128" s="136" t="n">
        <f aca="false">'[1]Transition IRSTEA'!C531</f>
        <v>2</v>
      </c>
      <c r="G128" s="136" t="n">
        <f aca="false">'[1]Transition IRSTEA'!D531</f>
        <v>1</v>
      </c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81"/>
    </row>
    <row r="129" customFormat="false" ht="15.8" hidden="false" customHeight="false" outlineLevel="0" collapsed="false">
      <c r="A129" s="123" t="str">
        <f aca="false">+A$88</f>
        <v>06222410</v>
      </c>
      <c r="B129" s="124" t="n">
        <f aca="false">+B$88</f>
        <v>44007</v>
      </c>
      <c r="C129" s="136" t="str">
        <f aca="false">'[1]Transition IRSTEA'!A532</f>
        <v>Tipulidae</v>
      </c>
      <c r="D129" s="137" t="n">
        <f aca="false">VLOOKUP(C129,'[1]Ref. taxo'!A$1:B$1048576,2,0)</f>
        <v>753</v>
      </c>
      <c r="E129" s="136" t="n">
        <f aca="false">'[1]Transition IRSTEA'!B532</f>
        <v>2</v>
      </c>
      <c r="F129" s="136" t="n">
        <f aca="false">'[1]Transition IRSTEA'!C532</f>
        <v>1</v>
      </c>
      <c r="G129" s="136" t="str">
        <f aca="false">'[1]Transition IRSTEA'!D532</f>
        <v/>
      </c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81"/>
    </row>
    <row r="130" customFormat="false" ht="15.8" hidden="false" customHeight="false" outlineLevel="0" collapsed="false">
      <c r="A130" s="123" t="str">
        <f aca="false">+A$88</f>
        <v>06222410</v>
      </c>
      <c r="B130" s="124" t="n">
        <f aca="false">+B$88</f>
        <v>44007</v>
      </c>
      <c r="C130" s="136" t="str">
        <f aca="false">'[1]Transition IRSTEA'!A533</f>
        <v>Calopteryx</v>
      </c>
      <c r="D130" s="137" t="n">
        <f aca="false">VLOOKUP(C130,'[1]Ref. taxo'!A$1:B$1048576,2,0)</f>
        <v>650</v>
      </c>
      <c r="E130" s="136" t="n">
        <f aca="false">'[1]Transition IRSTEA'!B533</f>
        <v>1</v>
      </c>
      <c r="F130" s="136" t="str">
        <f aca="false">'[1]Transition IRSTEA'!C533</f>
        <v/>
      </c>
      <c r="G130" s="136" t="str">
        <f aca="false">'[1]Transition IRSTEA'!D533</f>
        <v/>
      </c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81"/>
    </row>
    <row r="131" customFormat="false" ht="15.8" hidden="false" customHeight="false" outlineLevel="0" collapsed="false">
      <c r="A131" s="123" t="str">
        <f aca="false">+A$88</f>
        <v>06222410</v>
      </c>
      <c r="B131" s="124" t="n">
        <f aca="false">+B$88</f>
        <v>44007</v>
      </c>
      <c r="C131" s="136" t="str">
        <f aca="false">'[1]Transition IRSTEA'!A534</f>
        <v>Ostracoda</v>
      </c>
      <c r="D131" s="137" t="n">
        <f aca="false">VLOOKUP(C131,'[1]Ref. taxo'!A$1:B$1048576,2,0)</f>
        <v>3170</v>
      </c>
      <c r="E131" s="136" t="n">
        <f aca="false">'[1]Transition IRSTEA'!B534</f>
        <v>3</v>
      </c>
      <c r="F131" s="136" t="str">
        <f aca="false">'[1]Transition IRSTEA'!C534</f>
        <v/>
      </c>
      <c r="G131" s="136" t="str">
        <f aca="false">'[1]Transition IRSTEA'!D534</f>
        <v/>
      </c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81"/>
    </row>
    <row r="132" customFormat="false" ht="15.8" hidden="false" customHeight="false" outlineLevel="0" collapsed="false">
      <c r="A132" s="123" t="str">
        <f aca="false">+A$88</f>
        <v>06222410</v>
      </c>
      <c r="B132" s="124" t="n">
        <f aca="false">+B$88</f>
        <v>44007</v>
      </c>
      <c r="C132" s="136" t="str">
        <f aca="false">'[1]Transition IRSTEA'!A535</f>
        <v>Asellidae</v>
      </c>
      <c r="D132" s="137" t="n">
        <f aca="false">VLOOKUP(C132,'[1]Ref. taxo'!A$1:B$1048576,2,0)</f>
        <v>880</v>
      </c>
      <c r="E132" s="136" t="n">
        <f aca="false">'[1]Transition IRSTEA'!B535</f>
        <v>6</v>
      </c>
      <c r="F132" s="136" t="n">
        <f aca="false">'[1]Transition IRSTEA'!C535</f>
        <v>2</v>
      </c>
      <c r="G132" s="136" t="n">
        <f aca="false">'[1]Transition IRSTEA'!D535</f>
        <v>2</v>
      </c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81"/>
    </row>
    <row r="133" customFormat="false" ht="15.8" hidden="false" customHeight="false" outlineLevel="0" collapsed="false">
      <c r="A133" s="123" t="str">
        <f aca="false">+A$88</f>
        <v>06222410</v>
      </c>
      <c r="B133" s="124" t="n">
        <f aca="false">+B$88</f>
        <v>44007</v>
      </c>
      <c r="C133" s="136" t="str">
        <f aca="false">'[1]Transition IRSTEA'!A536</f>
        <v>Ancylus</v>
      </c>
      <c r="D133" s="137" t="n">
        <f aca="false">VLOOKUP(C133,'[1]Ref. taxo'!A$1:B$1048576,2,0)</f>
        <v>1028</v>
      </c>
      <c r="E133" s="136" t="n">
        <f aca="false">'[1]Transition IRSTEA'!B536</f>
        <v>11</v>
      </c>
      <c r="F133" s="136" t="n">
        <f aca="false">'[1]Transition IRSTEA'!C536</f>
        <v>27</v>
      </c>
      <c r="G133" s="136" t="n">
        <f aca="false">'[1]Transition IRSTEA'!D536</f>
        <v>22</v>
      </c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81"/>
    </row>
    <row r="134" customFormat="false" ht="15.8" hidden="false" customHeight="false" outlineLevel="0" collapsed="false">
      <c r="A134" s="123" t="str">
        <f aca="false">+A$88</f>
        <v>06222410</v>
      </c>
      <c r="B134" s="124" t="n">
        <f aca="false">+B$88</f>
        <v>44007</v>
      </c>
      <c r="C134" s="136" t="str">
        <f aca="false">'[1]Transition IRSTEA'!A537</f>
        <v>Ferrissia</v>
      </c>
      <c r="D134" s="137" t="n">
        <f aca="false">VLOOKUP(C134,'[1]Ref. taxo'!A$1:B$1048576,2,0)</f>
        <v>1030</v>
      </c>
      <c r="E134" s="136" t="n">
        <f aca="false">'[1]Transition IRSTEA'!B537</f>
        <v>1</v>
      </c>
      <c r="F134" s="136" t="str">
        <f aca="false">'[1]Transition IRSTEA'!C537</f>
        <v/>
      </c>
      <c r="G134" s="136" t="str">
        <f aca="false">'[1]Transition IRSTEA'!D537</f>
        <v/>
      </c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81"/>
    </row>
    <row r="135" customFormat="false" ht="15.8" hidden="false" customHeight="false" outlineLevel="0" collapsed="false">
      <c r="A135" s="123" t="str">
        <f aca="false">+A$88</f>
        <v>06222410</v>
      </c>
      <c r="B135" s="124" t="n">
        <f aca="false">+B$88</f>
        <v>44007</v>
      </c>
      <c r="C135" s="136" t="str">
        <f aca="false">'[1]Transition IRSTEA'!A538</f>
        <v>Potamopyrgus</v>
      </c>
      <c r="D135" s="137" t="n">
        <f aca="false">VLOOKUP(C135,'[1]Ref. taxo'!A$1:B$1048576,2,0)</f>
        <v>978</v>
      </c>
      <c r="E135" s="136" t="n">
        <f aca="false">'[1]Transition IRSTEA'!B538</f>
        <v>25</v>
      </c>
      <c r="F135" s="136" t="n">
        <f aca="false">'[1]Transition IRSTEA'!C538</f>
        <v>14</v>
      </c>
      <c r="G135" s="136" t="n">
        <f aca="false">'[1]Transition IRSTEA'!D538</f>
        <v>12</v>
      </c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81"/>
    </row>
    <row r="136" customFormat="false" ht="15.8" hidden="false" customHeight="false" outlineLevel="0" collapsed="false">
      <c r="A136" s="123" t="str">
        <f aca="false">+A$88</f>
        <v>06222410</v>
      </c>
      <c r="B136" s="124" t="n">
        <f aca="false">+B$88</f>
        <v>44007</v>
      </c>
      <c r="C136" s="136" t="str">
        <f aca="false">'[1]Transition IRSTEA'!A539</f>
        <v>Physidae</v>
      </c>
      <c r="D136" s="137" t="n">
        <f aca="false">VLOOKUP(C136,'[1]Ref. taxo'!A$1:B$1048576,2,0)</f>
        <v>995</v>
      </c>
      <c r="E136" s="136" t="n">
        <f aca="false">'[1]Transition IRSTEA'!B539</f>
        <v>5</v>
      </c>
      <c r="F136" s="136" t="str">
        <f aca="false">'[1]Transition IRSTEA'!C539</f>
        <v/>
      </c>
      <c r="G136" s="136" t="str">
        <f aca="false">'[1]Transition IRSTEA'!D539</f>
        <v/>
      </c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81"/>
    </row>
    <row r="137" customFormat="false" ht="15.8" hidden="false" customHeight="false" outlineLevel="0" collapsed="false">
      <c r="A137" s="123" t="str">
        <f aca="false">+A$88</f>
        <v>06222410</v>
      </c>
      <c r="B137" s="124" t="n">
        <f aca="false">+B$88</f>
        <v>44007</v>
      </c>
      <c r="C137" s="136" t="str">
        <f aca="false">'[1]Transition IRSTEA'!A540</f>
        <v>Dugesiidae</v>
      </c>
      <c r="D137" s="137" t="n">
        <f aca="false">VLOOKUP(C137,'[1]Ref. taxo'!A$1:B$1048576,2,0)</f>
        <v>1055</v>
      </c>
      <c r="E137" s="136" t="n">
        <f aca="false">'[1]Transition IRSTEA'!B540</f>
        <v>7</v>
      </c>
      <c r="F137" s="136" t="n">
        <f aca="false">'[1]Transition IRSTEA'!C540</f>
        <v>2</v>
      </c>
      <c r="G137" s="136" t="n">
        <f aca="false">'[1]Transition IRSTEA'!D540</f>
        <v>3</v>
      </c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81"/>
    </row>
    <row r="138" customFormat="false" ht="15.8" hidden="false" customHeight="false" outlineLevel="0" collapsed="false">
      <c r="A138" s="123" t="str">
        <f aca="false">+A$88</f>
        <v>06222410</v>
      </c>
      <c r="B138" s="124" t="n">
        <f aca="false">+B$88</f>
        <v>44007</v>
      </c>
      <c r="C138" s="136" t="str">
        <f aca="false">'[1]Transition IRSTEA'!A541</f>
        <v>OLIGOCHAETA</v>
      </c>
      <c r="D138" s="137" t="n">
        <f aca="false">VLOOKUP(C138,'[1]Ref. taxo'!A$1:B$1048576,2,0)</f>
        <v>933</v>
      </c>
      <c r="E138" s="136" t="n">
        <f aca="false">'[1]Transition IRSTEA'!B541</f>
        <v>58</v>
      </c>
      <c r="F138" s="136" t="n">
        <f aca="false">'[1]Transition IRSTEA'!C541</f>
        <v>13</v>
      </c>
      <c r="G138" s="136" t="n">
        <f aca="false">'[1]Transition IRSTEA'!D541</f>
        <v>11</v>
      </c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81"/>
    </row>
    <row r="139" customFormat="false" ht="15.8" hidden="false" customHeight="false" outlineLevel="0" collapsed="false">
      <c r="A139" s="123" t="str">
        <f aca="false">+A$88</f>
        <v>06222410</v>
      </c>
      <c r="B139" s="124" t="n">
        <f aca="false">+B$88</f>
        <v>44007</v>
      </c>
      <c r="C139" s="136" t="str">
        <f aca="false">'[1]Transition IRSTEA'!A542</f>
        <v>NEMATHELMINTHA</v>
      </c>
      <c r="D139" s="137" t="n">
        <f aca="false">VLOOKUP(C139,'[1]Ref. taxo'!A$1:B$1048576,2,0)</f>
        <v>3111</v>
      </c>
      <c r="E139" s="136" t="str">
        <f aca="false">'[1]Transition IRSTEA'!B542</f>
        <v/>
      </c>
      <c r="F139" s="136" t="n">
        <f aca="false">'[1]Transition IRSTEA'!C542</f>
        <v>1</v>
      </c>
      <c r="G139" s="136" t="str">
        <f aca="false">'[1]Transition IRSTEA'!D542</f>
        <v/>
      </c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81"/>
    </row>
    <row r="140" customFormat="false" ht="15.8" hidden="false" customHeight="false" outlineLevel="0" collapsed="false">
      <c r="A140" s="123" t="str">
        <f aca="false">+A$88</f>
        <v>06222410</v>
      </c>
      <c r="B140" s="124" t="n">
        <f aca="false">+B$88</f>
        <v>44007</v>
      </c>
      <c r="C140" s="136" t="str">
        <f aca="false">'[1]Transition IRSTEA'!A543</f>
        <v>HYDRACARINA</v>
      </c>
      <c r="D140" s="137" t="n">
        <f aca="false">VLOOKUP(C140,'[1]Ref. taxo'!A$1:B$1048576,2,0)</f>
        <v>906</v>
      </c>
      <c r="E140" s="136" t="n">
        <f aca="false">'[1]Transition IRSTEA'!B543</f>
        <v>4</v>
      </c>
      <c r="F140" s="136" t="n">
        <f aca="false">'[1]Transition IRSTEA'!C543</f>
        <v>4</v>
      </c>
      <c r="G140" s="136" t="n">
        <f aca="false">'[1]Transition IRSTEA'!D543</f>
        <v>4</v>
      </c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81"/>
    </row>
    <row r="141" customFormat="false" ht="15.8" hidden="false" customHeight="false" outlineLevel="0" collapsed="false">
      <c r="A141" s="123" t="str">
        <f aca="false">+A$88</f>
        <v>06222410</v>
      </c>
      <c r="B141" s="124" t="n">
        <f aca="false">+B$88</f>
        <v>44007</v>
      </c>
      <c r="C141" s="136" t="str">
        <f aca="false">'[1]Transition IRSTEA'!A544</f>
        <v>HYDROZOA</v>
      </c>
      <c r="D141" s="137" t="n">
        <f aca="false">VLOOKUP(C141,'[1]Ref. taxo'!A$1:B$1048576,2,0)</f>
        <v>3168</v>
      </c>
      <c r="E141" s="136" t="str">
        <f aca="false">'[1]Transition IRSTEA'!B544</f>
        <v/>
      </c>
      <c r="F141" s="136" t="str">
        <f aca="false">'[1]Transition IRSTEA'!C544</f>
        <v/>
      </c>
      <c r="G141" s="136" t="n">
        <f aca="false">'[1]Transition IRSTEA'!D544</f>
        <v>2</v>
      </c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81"/>
    </row>
    <row r="142" customFormat="false" ht="15.8" hidden="false" customHeight="false" outlineLevel="0" collapsed="false">
      <c r="A142" s="123" t="str">
        <f aca="false">+A$88</f>
        <v>06222410</v>
      </c>
      <c r="B142" s="124" t="n">
        <f aca="false">+B$88</f>
        <v>44007</v>
      </c>
      <c r="C142" s="136" t="str">
        <f aca="false">'[1]Transition IRSTEA'!A545</f>
        <v>Prostoma</v>
      </c>
      <c r="D142" s="137" t="n">
        <f aca="false">VLOOKUP(C142,'[1]Ref. taxo'!A$1:B$1048576,2,0)</f>
        <v>3110</v>
      </c>
      <c r="E142" s="136" t="str">
        <f aca="false">'[1]Transition IRSTEA'!B545</f>
        <v/>
      </c>
      <c r="F142" s="136" t="n">
        <f aca="false">'[1]Transition IRSTEA'!C545</f>
        <v>3</v>
      </c>
      <c r="G142" s="136" t="str">
        <f aca="false">'[1]Transition IRSTEA'!D545</f>
        <v/>
      </c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81"/>
    </row>
    <row r="143" customFormat="false" ht="15.8" hidden="false" customHeight="false" outlineLevel="0" collapsed="false">
      <c r="A143" s="123" t="str">
        <f aca="false">+A$88</f>
        <v>06222410</v>
      </c>
      <c r="B143" s="124" t="n">
        <f aca="false">+B$88</f>
        <v>44007</v>
      </c>
      <c r="C143" s="136" t="n">
        <f aca="false">'[1]Transition IRSTEA'!A546</f>
        <v>0</v>
      </c>
      <c r="D143" s="137" t="e">
        <f aca="false">VLOOKUP(C143,'[1]Ref. taxo'!A$1:B$1048576,2,0)</f>
        <v>#N/A</v>
      </c>
      <c r="E143" s="136" t="n">
        <f aca="false">'[1]Transition IRSTEA'!B546</f>
        <v>0</v>
      </c>
      <c r="F143" s="136" t="n">
        <f aca="false">'[1]Transition IRSTEA'!C546</f>
        <v>0</v>
      </c>
      <c r="G143" s="136" t="n">
        <f aca="false">'[1]Transition IRSTEA'!D546</f>
        <v>0</v>
      </c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81"/>
    </row>
    <row r="144" customFormat="false" ht="15.8" hidden="false" customHeight="false" outlineLevel="0" collapsed="false">
      <c r="A144" s="123" t="str">
        <f aca="false">+A$88</f>
        <v>06222410</v>
      </c>
      <c r="B144" s="124" t="n">
        <f aca="false">+B$88</f>
        <v>44007</v>
      </c>
      <c r="C144" s="136" t="n">
        <f aca="false">'[1]Transition IRSTEA'!A547</f>
        <v>0</v>
      </c>
      <c r="D144" s="137" t="e">
        <f aca="false">VLOOKUP(C144,'[1]Ref. taxo'!A$1:B$1048576,2,0)</f>
        <v>#N/A</v>
      </c>
      <c r="E144" s="136" t="n">
        <f aca="false">'[1]Transition IRSTEA'!B547</f>
        <v>0</v>
      </c>
      <c r="F144" s="136" t="n">
        <f aca="false">'[1]Transition IRSTEA'!C547</f>
        <v>0</v>
      </c>
      <c r="G144" s="136" t="n">
        <f aca="false">'[1]Transition IRSTEA'!D547</f>
        <v>0</v>
      </c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81"/>
    </row>
    <row r="145" customFormat="false" ht="15.8" hidden="false" customHeight="false" outlineLevel="0" collapsed="false">
      <c r="A145" s="123" t="str">
        <f aca="false">+A$88</f>
        <v>06222410</v>
      </c>
      <c r="B145" s="124" t="n">
        <f aca="false">+B$88</f>
        <v>44007</v>
      </c>
      <c r="C145" s="136" t="n">
        <f aca="false">'[1]Transition IRSTEA'!A548</f>
        <v>0</v>
      </c>
      <c r="D145" s="137" t="e">
        <f aca="false">VLOOKUP(C145,'[1]Ref. taxo'!A$1:B$1048576,2,0)</f>
        <v>#N/A</v>
      </c>
      <c r="E145" s="136" t="n">
        <f aca="false">'[1]Transition IRSTEA'!B548</f>
        <v>0</v>
      </c>
      <c r="F145" s="136" t="n">
        <f aca="false">'[1]Transition IRSTEA'!C548</f>
        <v>0</v>
      </c>
      <c r="G145" s="136" t="n">
        <f aca="false">'[1]Transition IRSTEA'!D548</f>
        <v>0</v>
      </c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81"/>
    </row>
    <row r="146" customFormat="false" ht="15.8" hidden="false" customHeight="false" outlineLevel="0" collapsed="false">
      <c r="A146" s="123" t="str">
        <f aca="false">+A$88</f>
        <v>06222410</v>
      </c>
      <c r="B146" s="124" t="n">
        <f aca="false">+B$88</f>
        <v>44007</v>
      </c>
      <c r="C146" s="136" t="n">
        <f aca="false">'[1]Transition IRSTEA'!A549</f>
        <v>0</v>
      </c>
      <c r="D146" s="137" t="e">
        <f aca="false">VLOOKUP(C146,'[1]Ref. taxo'!A$1:B$1048576,2,0)</f>
        <v>#N/A</v>
      </c>
      <c r="E146" s="136" t="n">
        <f aca="false">'[1]Transition IRSTEA'!B549</f>
        <v>0</v>
      </c>
      <c r="F146" s="136" t="n">
        <f aca="false">'[1]Transition IRSTEA'!C549</f>
        <v>0</v>
      </c>
      <c r="G146" s="136" t="n">
        <f aca="false">'[1]Transition IRSTEA'!D549</f>
        <v>0</v>
      </c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81"/>
    </row>
    <row r="147" customFormat="false" ht="15.8" hidden="false" customHeight="false" outlineLevel="0" collapsed="false">
      <c r="A147" s="123" t="str">
        <f aca="false">+A$88</f>
        <v>06222410</v>
      </c>
      <c r="B147" s="124" t="n">
        <f aca="false">+B$88</f>
        <v>44007</v>
      </c>
      <c r="C147" s="136" t="n">
        <f aca="false">'[1]Transition IRSTEA'!A550</f>
        <v>0</v>
      </c>
      <c r="D147" s="137" t="e">
        <f aca="false">VLOOKUP(C147,'[1]Ref. taxo'!A$1:B$1048576,2,0)</f>
        <v>#N/A</v>
      </c>
      <c r="E147" s="136" t="n">
        <f aca="false">'[1]Transition IRSTEA'!B550</f>
        <v>0</v>
      </c>
      <c r="F147" s="136" t="n">
        <f aca="false">'[1]Transition IRSTEA'!C550</f>
        <v>0</v>
      </c>
      <c r="G147" s="136" t="n">
        <f aca="false">'[1]Transition IRSTEA'!D550</f>
        <v>0</v>
      </c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81"/>
    </row>
    <row r="148" customFormat="false" ht="15.8" hidden="false" customHeight="false" outlineLevel="0" collapsed="false">
      <c r="A148" s="123" t="str">
        <f aca="false">+A$88</f>
        <v>06222410</v>
      </c>
      <c r="B148" s="124" t="n">
        <f aca="false">+B$88</f>
        <v>44007</v>
      </c>
      <c r="C148" s="136" t="n">
        <f aca="false">'[1]Transition IRSTEA'!A551</f>
        <v>0</v>
      </c>
      <c r="D148" s="137" t="e">
        <f aca="false">VLOOKUP(C148,'[1]Ref. taxo'!A$1:B$1048576,2,0)</f>
        <v>#N/A</v>
      </c>
      <c r="E148" s="136" t="n">
        <f aca="false">'[1]Transition IRSTEA'!B551</f>
        <v>0</v>
      </c>
      <c r="F148" s="136" t="n">
        <f aca="false">'[1]Transition IRSTEA'!C551</f>
        <v>0</v>
      </c>
      <c r="G148" s="136" t="n">
        <f aca="false">'[1]Transition IRSTEA'!D551</f>
        <v>0</v>
      </c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81"/>
    </row>
    <row r="149" customFormat="false" ht="15.8" hidden="false" customHeight="false" outlineLevel="0" collapsed="false">
      <c r="A149" s="123" t="str">
        <f aca="false">+A$88</f>
        <v>06222410</v>
      </c>
      <c r="B149" s="124" t="n">
        <f aca="false">+B$88</f>
        <v>44007</v>
      </c>
      <c r="C149" s="136" t="n">
        <f aca="false">'[1]Transition IRSTEA'!A552</f>
        <v>0</v>
      </c>
      <c r="D149" s="137" t="e">
        <f aca="false">VLOOKUP(C149,'[1]Ref. taxo'!A$1:B$1048576,2,0)</f>
        <v>#N/A</v>
      </c>
      <c r="E149" s="136" t="n">
        <f aca="false">'[1]Transition IRSTEA'!B552</f>
        <v>0</v>
      </c>
      <c r="F149" s="136" t="n">
        <f aca="false">'[1]Transition IRSTEA'!C552</f>
        <v>0</v>
      </c>
      <c r="G149" s="136" t="n">
        <f aca="false">'[1]Transition IRSTEA'!D552</f>
        <v>0</v>
      </c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81"/>
    </row>
    <row r="150" customFormat="false" ht="15.8" hidden="false" customHeight="false" outlineLevel="0" collapsed="false">
      <c r="A150" s="123" t="str">
        <f aca="false">+A$88</f>
        <v>06222410</v>
      </c>
      <c r="B150" s="124" t="n">
        <f aca="false">+B$88</f>
        <v>44007</v>
      </c>
      <c r="C150" s="136" t="n">
        <f aca="false">'[1]Transition IRSTEA'!A553</f>
        <v>0</v>
      </c>
      <c r="D150" s="137" t="e">
        <f aca="false">VLOOKUP(C150,'[1]Ref. taxo'!A$1:B$1048576,2,0)</f>
        <v>#N/A</v>
      </c>
      <c r="E150" s="136" t="n">
        <f aca="false">'[1]Transition IRSTEA'!B553</f>
        <v>0</v>
      </c>
      <c r="F150" s="136" t="n">
        <f aca="false">'[1]Transition IRSTEA'!C553</f>
        <v>0</v>
      </c>
      <c r="G150" s="136" t="n">
        <f aca="false">'[1]Transition IRSTEA'!D553</f>
        <v>0</v>
      </c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81"/>
    </row>
    <row r="151" customFormat="false" ht="15.8" hidden="false" customHeight="false" outlineLevel="0" collapsed="false">
      <c r="A151" s="123" t="str">
        <f aca="false">+A$88</f>
        <v>06222410</v>
      </c>
      <c r="B151" s="124" t="n">
        <f aca="false">+B$88</f>
        <v>44007</v>
      </c>
      <c r="C151" s="136" t="n">
        <f aca="false">'[1]Transition IRSTEA'!A554</f>
        <v>0</v>
      </c>
      <c r="D151" s="137" t="e">
        <f aca="false">VLOOKUP(C151,'[1]Ref. taxo'!A$1:B$1048576,2,0)</f>
        <v>#N/A</v>
      </c>
      <c r="E151" s="136" t="n">
        <f aca="false">'[1]Transition IRSTEA'!B554</f>
        <v>0</v>
      </c>
      <c r="F151" s="136" t="n">
        <f aca="false">'[1]Transition IRSTEA'!C554</f>
        <v>0</v>
      </c>
      <c r="G151" s="136" t="n">
        <f aca="false">'[1]Transition IRSTEA'!D554</f>
        <v>0</v>
      </c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81"/>
    </row>
    <row r="152" customFormat="false" ht="15.8" hidden="false" customHeight="false" outlineLevel="0" collapsed="false">
      <c r="A152" s="123" t="str">
        <f aca="false">+A$88</f>
        <v>06222410</v>
      </c>
      <c r="B152" s="124" t="n">
        <f aca="false">+B$88</f>
        <v>44007</v>
      </c>
      <c r="C152" s="136" t="n">
        <f aca="false">'[1]Transition IRSTEA'!A555</f>
        <v>0</v>
      </c>
      <c r="D152" s="137" t="e">
        <f aca="false">VLOOKUP(C152,'[1]Ref. taxo'!A$1:B$1048576,2,0)</f>
        <v>#N/A</v>
      </c>
      <c r="E152" s="136" t="n">
        <f aca="false">'[1]Transition IRSTEA'!B555</f>
        <v>0</v>
      </c>
      <c r="F152" s="136" t="n">
        <f aca="false">'[1]Transition IRSTEA'!C555</f>
        <v>0</v>
      </c>
      <c r="G152" s="136" t="n">
        <f aca="false">'[1]Transition IRSTEA'!D555</f>
        <v>0</v>
      </c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81"/>
    </row>
    <row r="153" customFormat="false" ht="15.8" hidden="false" customHeight="false" outlineLevel="0" collapsed="false">
      <c r="A153" s="123" t="str">
        <f aca="false">+A$88</f>
        <v>06222410</v>
      </c>
      <c r="B153" s="124" t="n">
        <f aca="false">+B$88</f>
        <v>44007</v>
      </c>
      <c r="C153" s="136" t="n">
        <f aca="false">'[1]Transition IRSTEA'!A556</f>
        <v>0</v>
      </c>
      <c r="D153" s="137" t="e">
        <f aca="false">VLOOKUP(C153,'[1]Ref. taxo'!A$1:B$1048576,2,0)</f>
        <v>#N/A</v>
      </c>
      <c r="E153" s="136" t="n">
        <f aca="false">'[1]Transition IRSTEA'!B556</f>
        <v>0</v>
      </c>
      <c r="F153" s="136" t="n">
        <f aca="false">'[1]Transition IRSTEA'!C556</f>
        <v>0</v>
      </c>
      <c r="G153" s="136" t="n">
        <f aca="false">'[1]Transition IRSTEA'!D556</f>
        <v>0</v>
      </c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81"/>
    </row>
    <row r="154" customFormat="false" ht="15.8" hidden="false" customHeight="false" outlineLevel="0" collapsed="false">
      <c r="A154" s="123" t="str">
        <f aca="false">+A$88</f>
        <v>06222410</v>
      </c>
      <c r="B154" s="124" t="n">
        <f aca="false">+B$88</f>
        <v>44007</v>
      </c>
      <c r="C154" s="136" t="n">
        <f aca="false">'[1]Transition IRSTEA'!A557</f>
        <v>0</v>
      </c>
      <c r="D154" s="137" t="e">
        <f aca="false">VLOOKUP(C154,'[1]Ref. taxo'!A$1:B$1048576,2,0)</f>
        <v>#N/A</v>
      </c>
      <c r="E154" s="136" t="n">
        <f aca="false">'[1]Transition IRSTEA'!B557</f>
        <v>0</v>
      </c>
      <c r="F154" s="136" t="n">
        <f aca="false">'[1]Transition IRSTEA'!C557</f>
        <v>0</v>
      </c>
      <c r="G154" s="136" t="n">
        <f aca="false">'[1]Transition IRSTEA'!D557</f>
        <v>0</v>
      </c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81"/>
    </row>
    <row r="155" customFormat="false" ht="15.8" hidden="false" customHeight="false" outlineLevel="0" collapsed="false">
      <c r="A155" s="123" t="str">
        <f aca="false">+A$88</f>
        <v>06222410</v>
      </c>
      <c r="B155" s="124" t="n">
        <f aca="false">+B$88</f>
        <v>44007</v>
      </c>
      <c r="C155" s="136" t="n">
        <f aca="false">'[1]Transition IRSTEA'!A558</f>
        <v>0</v>
      </c>
      <c r="D155" s="137" t="e">
        <f aca="false">VLOOKUP(C155,'[1]Ref. taxo'!A$1:B$1048576,2,0)</f>
        <v>#N/A</v>
      </c>
      <c r="E155" s="136" t="n">
        <f aca="false">'[1]Transition IRSTEA'!B558</f>
        <v>0</v>
      </c>
      <c r="F155" s="136" t="n">
        <f aca="false">'[1]Transition IRSTEA'!C558</f>
        <v>0</v>
      </c>
      <c r="G155" s="136" t="n">
        <f aca="false">'[1]Transition IRSTEA'!D558</f>
        <v>0</v>
      </c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81"/>
    </row>
    <row r="156" customFormat="false" ht="15.8" hidden="false" customHeight="false" outlineLevel="0" collapsed="false">
      <c r="A156" s="123" t="str">
        <f aca="false">+A$88</f>
        <v>06222410</v>
      </c>
      <c r="B156" s="124" t="n">
        <f aca="false">+B$88</f>
        <v>44007</v>
      </c>
      <c r="C156" s="136" t="n">
        <f aca="false">'[1]Transition IRSTEA'!A559</f>
        <v>0</v>
      </c>
      <c r="D156" s="137" t="e">
        <f aca="false">VLOOKUP(C156,'[1]Ref. taxo'!A$1:B$1048576,2,0)</f>
        <v>#N/A</v>
      </c>
      <c r="E156" s="136" t="n">
        <f aca="false">'[1]Transition IRSTEA'!B559</f>
        <v>0</v>
      </c>
      <c r="F156" s="136" t="n">
        <f aca="false">'[1]Transition IRSTEA'!C559</f>
        <v>0</v>
      </c>
      <c r="G156" s="136" t="n">
        <f aca="false">'[1]Transition IRSTEA'!D559</f>
        <v>0</v>
      </c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81"/>
    </row>
    <row r="157" customFormat="false" ht="15.8" hidden="false" customHeight="false" outlineLevel="0" collapsed="false">
      <c r="A157" s="123" t="str">
        <f aca="false">+A$88</f>
        <v>06222410</v>
      </c>
      <c r="B157" s="124" t="n">
        <f aca="false">+B$88</f>
        <v>44007</v>
      </c>
      <c r="C157" s="136" t="n">
        <f aca="false">'[1]Transition IRSTEA'!A560</f>
        <v>0</v>
      </c>
      <c r="D157" s="137" t="e">
        <f aca="false">VLOOKUP(C157,'[1]Ref. taxo'!A$1:B$1048576,2,0)</f>
        <v>#N/A</v>
      </c>
      <c r="E157" s="136" t="n">
        <f aca="false">'[1]Transition IRSTEA'!B560</f>
        <v>0</v>
      </c>
      <c r="F157" s="136" t="n">
        <f aca="false">'[1]Transition IRSTEA'!C560</f>
        <v>0</v>
      </c>
      <c r="G157" s="136" t="n">
        <f aca="false">'[1]Transition IRSTEA'!D560</f>
        <v>0</v>
      </c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81"/>
    </row>
    <row r="158" customFormat="false" ht="15.8" hidden="false" customHeight="false" outlineLevel="0" collapsed="false">
      <c r="A158" s="123" t="str">
        <f aca="false">+A$88</f>
        <v>06222410</v>
      </c>
      <c r="B158" s="124" t="n">
        <f aca="false">+B$88</f>
        <v>44007</v>
      </c>
      <c r="C158" s="136" t="n">
        <f aca="false">'[1]Transition IRSTEA'!A561</f>
        <v>0</v>
      </c>
      <c r="D158" s="137" t="e">
        <f aca="false">VLOOKUP(C158,'[1]Ref. taxo'!A$1:B$1048576,2,0)</f>
        <v>#N/A</v>
      </c>
      <c r="E158" s="136" t="n">
        <f aca="false">'[1]Transition IRSTEA'!B561</f>
        <v>0</v>
      </c>
      <c r="F158" s="136" t="n">
        <f aca="false">'[1]Transition IRSTEA'!C561</f>
        <v>0</v>
      </c>
      <c r="G158" s="136" t="n">
        <f aca="false">'[1]Transition IRSTEA'!D561</f>
        <v>0</v>
      </c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81"/>
    </row>
    <row r="159" customFormat="false" ht="15.8" hidden="false" customHeight="false" outlineLevel="0" collapsed="false">
      <c r="A159" s="123" t="str">
        <f aca="false">+A$88</f>
        <v>06222410</v>
      </c>
      <c r="B159" s="124" t="n">
        <f aca="false">+B$88</f>
        <v>44007</v>
      </c>
      <c r="C159" s="136" t="n">
        <f aca="false">'[1]Transition IRSTEA'!A562</f>
        <v>0</v>
      </c>
      <c r="D159" s="137" t="e">
        <f aca="false">VLOOKUP(C159,'[1]Ref. taxo'!A$1:B$1048576,2,0)</f>
        <v>#N/A</v>
      </c>
      <c r="E159" s="136" t="n">
        <f aca="false">'[1]Transition IRSTEA'!B562</f>
        <v>0</v>
      </c>
      <c r="F159" s="136" t="n">
        <f aca="false">'[1]Transition IRSTEA'!C562</f>
        <v>0</v>
      </c>
      <c r="G159" s="136" t="n">
        <f aca="false">'[1]Transition IRSTEA'!D562</f>
        <v>0</v>
      </c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81"/>
    </row>
    <row r="160" customFormat="false" ht="15.8" hidden="false" customHeight="false" outlineLevel="0" collapsed="false">
      <c r="A160" s="123" t="str">
        <f aca="false">+A$88</f>
        <v>06222410</v>
      </c>
      <c r="B160" s="124" t="n">
        <f aca="false">+B$88</f>
        <v>44007</v>
      </c>
      <c r="C160" s="136" t="n">
        <f aca="false">'[1]Transition IRSTEA'!A563</f>
        <v>0</v>
      </c>
      <c r="D160" s="137" t="e">
        <f aca="false">VLOOKUP(C160,'[1]Ref. taxo'!A$1:B$1048576,2,0)</f>
        <v>#N/A</v>
      </c>
      <c r="E160" s="136" t="n">
        <f aca="false">'[1]Transition IRSTEA'!B563</f>
        <v>0</v>
      </c>
      <c r="F160" s="136" t="n">
        <f aca="false">'[1]Transition IRSTEA'!C563</f>
        <v>0</v>
      </c>
      <c r="G160" s="136" t="n">
        <f aca="false">'[1]Transition IRSTEA'!D563</f>
        <v>0</v>
      </c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81"/>
    </row>
    <row r="161" customFormat="false" ht="15.8" hidden="false" customHeight="false" outlineLevel="0" collapsed="false">
      <c r="A161" s="123" t="str">
        <f aca="false">+A$88</f>
        <v>06222410</v>
      </c>
      <c r="B161" s="124" t="n">
        <f aca="false">+B$88</f>
        <v>44007</v>
      </c>
      <c r="C161" s="136" t="n">
        <f aca="false">'[1]Transition IRSTEA'!A564</f>
        <v>0</v>
      </c>
      <c r="D161" s="137" t="e">
        <f aca="false">VLOOKUP(C161,'[1]Ref. taxo'!A$1:B$1048576,2,0)</f>
        <v>#N/A</v>
      </c>
      <c r="E161" s="136" t="n">
        <f aca="false">'[1]Transition IRSTEA'!B564</f>
        <v>0</v>
      </c>
      <c r="F161" s="136" t="n">
        <f aca="false">'[1]Transition IRSTEA'!C564</f>
        <v>0</v>
      </c>
      <c r="G161" s="136" t="n">
        <f aca="false">'[1]Transition IRSTEA'!D564</f>
        <v>0</v>
      </c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81"/>
    </row>
    <row r="162" customFormat="false" ht="15.8" hidden="false" customHeight="false" outlineLevel="0" collapsed="false">
      <c r="A162" s="123" t="str">
        <f aca="false">+A$88</f>
        <v>06222410</v>
      </c>
      <c r="B162" s="124" t="n">
        <f aca="false">+B$88</f>
        <v>44007</v>
      </c>
      <c r="C162" s="136" t="n">
        <f aca="false">'[1]Transition IRSTEA'!A565</f>
        <v>0</v>
      </c>
      <c r="D162" s="137" t="e">
        <f aca="false">VLOOKUP(C162,'[1]Ref. taxo'!A$1:B$1048576,2,0)</f>
        <v>#N/A</v>
      </c>
      <c r="E162" s="136" t="n">
        <f aca="false">'[1]Transition IRSTEA'!B565</f>
        <v>0</v>
      </c>
      <c r="F162" s="136" t="n">
        <f aca="false">'[1]Transition IRSTEA'!C565</f>
        <v>0</v>
      </c>
      <c r="G162" s="136" t="n">
        <f aca="false">'[1]Transition IRSTEA'!D565</f>
        <v>0</v>
      </c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81"/>
    </row>
    <row r="163" customFormat="false" ht="15.8" hidden="false" customHeight="false" outlineLevel="0" collapsed="false">
      <c r="A163" s="123" t="str">
        <f aca="false">+A$88</f>
        <v>06222410</v>
      </c>
      <c r="B163" s="124" t="n">
        <f aca="false">+B$88</f>
        <v>44007</v>
      </c>
      <c r="C163" s="136" t="n">
        <f aca="false">'[1]Transition IRSTEA'!A566</f>
        <v>0</v>
      </c>
      <c r="D163" s="137" t="e">
        <f aca="false">VLOOKUP(C163,'[1]Ref. taxo'!A$1:B$1048576,2,0)</f>
        <v>#N/A</v>
      </c>
      <c r="E163" s="136" t="n">
        <f aca="false">'[1]Transition IRSTEA'!B566</f>
        <v>0</v>
      </c>
      <c r="F163" s="136" t="n">
        <f aca="false">'[1]Transition IRSTEA'!C566</f>
        <v>0</v>
      </c>
      <c r="G163" s="136" t="n">
        <f aca="false">'[1]Transition IRSTEA'!D566</f>
        <v>0</v>
      </c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81"/>
    </row>
    <row r="164" customFormat="false" ht="15.8" hidden="false" customHeight="false" outlineLevel="0" collapsed="false">
      <c r="A164" s="123" t="str">
        <f aca="false">+A$88</f>
        <v>06222410</v>
      </c>
      <c r="B164" s="124" t="n">
        <f aca="false">+B$88</f>
        <v>44007</v>
      </c>
      <c r="C164" s="136" t="n">
        <f aca="false">'[1]Transition IRSTEA'!A567</f>
        <v>0</v>
      </c>
      <c r="D164" s="137" t="e">
        <f aca="false">VLOOKUP(C164,'[1]Ref. taxo'!A$1:B$1048576,2,0)</f>
        <v>#N/A</v>
      </c>
      <c r="E164" s="136" t="n">
        <f aca="false">'[1]Transition IRSTEA'!B567</f>
        <v>0</v>
      </c>
      <c r="F164" s="136" t="n">
        <f aca="false">'[1]Transition IRSTEA'!C567</f>
        <v>0</v>
      </c>
      <c r="G164" s="136" t="n">
        <f aca="false">'[1]Transition IRSTEA'!D567</f>
        <v>0</v>
      </c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81"/>
    </row>
    <row r="165" customFormat="false" ht="15.8" hidden="false" customHeight="false" outlineLevel="0" collapsed="false">
      <c r="A165" s="123" t="str">
        <f aca="false">+A$88</f>
        <v>06222410</v>
      </c>
      <c r="B165" s="124" t="n">
        <f aca="false">+B$88</f>
        <v>44007</v>
      </c>
      <c r="C165" s="136" t="n">
        <f aca="false">'[1]Transition IRSTEA'!A568</f>
        <v>0</v>
      </c>
      <c r="D165" s="137" t="e">
        <f aca="false">VLOOKUP(C165,'[1]Ref. taxo'!A$1:B$1048576,2,0)</f>
        <v>#N/A</v>
      </c>
      <c r="E165" s="136" t="n">
        <f aca="false">'[1]Transition IRSTEA'!B568</f>
        <v>0</v>
      </c>
      <c r="F165" s="136" t="n">
        <f aca="false">'[1]Transition IRSTEA'!C568</f>
        <v>0</v>
      </c>
      <c r="G165" s="136" t="n">
        <f aca="false">'[1]Transition IRSTEA'!D568</f>
        <v>0</v>
      </c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81"/>
    </row>
    <row r="166" customFormat="false" ht="15.8" hidden="false" customHeight="false" outlineLevel="0" collapsed="false">
      <c r="A166" s="123" t="str">
        <f aca="false">+A$88</f>
        <v>06222410</v>
      </c>
      <c r="B166" s="124" t="n">
        <f aca="false">+B$88</f>
        <v>44007</v>
      </c>
      <c r="C166" s="136" t="n">
        <f aca="false">'[1]Transition IRSTEA'!A569</f>
        <v>0</v>
      </c>
      <c r="D166" s="137" t="e">
        <f aca="false">VLOOKUP(C166,'[1]Ref. taxo'!A$1:B$1048576,2,0)</f>
        <v>#N/A</v>
      </c>
      <c r="E166" s="136" t="n">
        <f aca="false">'[1]Transition IRSTEA'!B569</f>
        <v>0</v>
      </c>
      <c r="F166" s="136" t="n">
        <f aca="false">'[1]Transition IRSTEA'!C569</f>
        <v>0</v>
      </c>
      <c r="G166" s="136" t="n">
        <f aca="false">'[1]Transition IRSTEA'!D569</f>
        <v>0</v>
      </c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81"/>
    </row>
    <row r="167" customFormat="false" ht="15.8" hidden="false" customHeight="false" outlineLevel="0" collapsed="false">
      <c r="A167" s="123" t="str">
        <f aca="false">+A$88</f>
        <v>06222410</v>
      </c>
      <c r="B167" s="124" t="n">
        <f aca="false">+B$88</f>
        <v>44007</v>
      </c>
      <c r="C167" s="136" t="n">
        <f aca="false">'[1]Transition IRSTEA'!A570</f>
        <v>0</v>
      </c>
      <c r="D167" s="137" t="e">
        <f aca="false">VLOOKUP(C167,'[1]Ref. taxo'!A$1:B$1048576,2,0)</f>
        <v>#N/A</v>
      </c>
      <c r="E167" s="136" t="n">
        <f aca="false">'[1]Transition IRSTEA'!B570</f>
        <v>0</v>
      </c>
      <c r="F167" s="136" t="n">
        <f aca="false">'[1]Transition IRSTEA'!C570</f>
        <v>0</v>
      </c>
      <c r="G167" s="136" t="n">
        <f aca="false">'[1]Transition IRSTEA'!D570</f>
        <v>0</v>
      </c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81"/>
    </row>
    <row r="168" customFormat="false" ht="15.8" hidden="false" customHeight="false" outlineLevel="0" collapsed="false">
      <c r="A168" s="123" t="str">
        <f aca="false">+A$88</f>
        <v>06222410</v>
      </c>
      <c r="B168" s="124" t="n">
        <f aca="false">+B$88</f>
        <v>44007</v>
      </c>
      <c r="C168" s="136" t="n">
        <f aca="false">'[1]Transition IRSTEA'!A571</f>
        <v>0</v>
      </c>
      <c r="D168" s="137" t="e">
        <f aca="false">VLOOKUP(C168,'[1]Ref. taxo'!A$1:B$1048576,2,0)</f>
        <v>#N/A</v>
      </c>
      <c r="E168" s="136" t="n">
        <f aca="false">'[1]Transition IRSTEA'!B571</f>
        <v>0</v>
      </c>
      <c r="F168" s="136" t="n">
        <f aca="false">'[1]Transition IRSTEA'!C571</f>
        <v>0</v>
      </c>
      <c r="G168" s="136" t="n">
        <f aca="false">'[1]Transition IRSTEA'!D571</f>
        <v>0</v>
      </c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81"/>
    </row>
    <row r="169" customFormat="false" ht="15.8" hidden="false" customHeight="false" outlineLevel="0" collapsed="false">
      <c r="A169" s="123" t="str">
        <f aca="false">+A$88</f>
        <v>06222410</v>
      </c>
      <c r="B169" s="124" t="n">
        <f aca="false">+B$88</f>
        <v>44007</v>
      </c>
      <c r="C169" s="136" t="n">
        <f aca="false">'[1]Transition IRSTEA'!A572</f>
        <v>0</v>
      </c>
      <c r="D169" s="137" t="e">
        <f aca="false">VLOOKUP(C169,'[1]Ref. taxo'!A$1:B$1048576,2,0)</f>
        <v>#N/A</v>
      </c>
      <c r="E169" s="136" t="n">
        <f aca="false">'[1]Transition IRSTEA'!B572</f>
        <v>0</v>
      </c>
      <c r="F169" s="136" t="n">
        <f aca="false">'[1]Transition IRSTEA'!C572</f>
        <v>0</v>
      </c>
      <c r="G169" s="136" t="n">
        <f aca="false">'[1]Transition IRSTEA'!D572</f>
        <v>0</v>
      </c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81"/>
    </row>
    <row r="170" customFormat="false" ht="15.8" hidden="false" customHeight="false" outlineLevel="0" collapsed="false">
      <c r="A170" s="123" t="str">
        <f aca="false">+A$88</f>
        <v>06222410</v>
      </c>
      <c r="B170" s="124" t="n">
        <f aca="false">+B$88</f>
        <v>44007</v>
      </c>
      <c r="C170" s="136" t="n">
        <f aca="false">'[1]Transition IRSTEA'!A573</f>
        <v>0</v>
      </c>
      <c r="D170" s="137" t="e">
        <f aca="false">VLOOKUP(C170,'[1]Ref. taxo'!A$1:B$1048576,2,0)</f>
        <v>#N/A</v>
      </c>
      <c r="E170" s="136" t="n">
        <f aca="false">'[1]Transition IRSTEA'!B573</f>
        <v>0</v>
      </c>
      <c r="F170" s="136" t="n">
        <f aca="false">'[1]Transition IRSTEA'!C573</f>
        <v>0</v>
      </c>
      <c r="G170" s="136" t="n">
        <f aca="false">'[1]Transition IRSTEA'!D573</f>
        <v>0</v>
      </c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81"/>
    </row>
    <row r="171" customFormat="false" ht="15.8" hidden="false" customHeight="false" outlineLevel="0" collapsed="false">
      <c r="A171" s="123" t="str">
        <f aca="false">+A$88</f>
        <v>06222410</v>
      </c>
      <c r="B171" s="124" t="n">
        <f aca="false">+B$88</f>
        <v>44007</v>
      </c>
      <c r="C171" s="136" t="n">
        <f aca="false">'[1]Transition IRSTEA'!A574</f>
        <v>0</v>
      </c>
      <c r="D171" s="137" t="e">
        <f aca="false">VLOOKUP(C171,'[1]Ref. taxo'!A$1:B$1048576,2,0)</f>
        <v>#N/A</v>
      </c>
      <c r="E171" s="136" t="n">
        <f aca="false">'[1]Transition IRSTEA'!B574</f>
        <v>0</v>
      </c>
      <c r="F171" s="136" t="n">
        <f aca="false">'[1]Transition IRSTEA'!C574</f>
        <v>0</v>
      </c>
      <c r="G171" s="136" t="n">
        <f aca="false">'[1]Transition IRSTEA'!D574</f>
        <v>0</v>
      </c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81"/>
    </row>
    <row r="172" customFormat="false" ht="15.8" hidden="false" customHeight="false" outlineLevel="0" collapsed="false">
      <c r="A172" s="123" t="str">
        <f aca="false">+A$88</f>
        <v>06222410</v>
      </c>
      <c r="B172" s="124" t="n">
        <f aca="false">+B$88</f>
        <v>44007</v>
      </c>
      <c r="C172" s="136" t="n">
        <f aca="false">'[1]Transition IRSTEA'!A575</f>
        <v>0</v>
      </c>
      <c r="D172" s="137" t="e">
        <f aca="false">VLOOKUP(C172,'[1]Ref. taxo'!A$1:B$1048576,2,0)</f>
        <v>#N/A</v>
      </c>
      <c r="E172" s="136" t="n">
        <f aca="false">'[1]Transition IRSTEA'!B575</f>
        <v>0</v>
      </c>
      <c r="F172" s="136" t="n">
        <f aca="false">'[1]Transition IRSTEA'!C575</f>
        <v>0</v>
      </c>
      <c r="G172" s="136" t="n">
        <f aca="false">'[1]Transition IRSTEA'!D575</f>
        <v>0</v>
      </c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81"/>
    </row>
    <row r="173" customFormat="false" ht="15.8" hidden="false" customHeight="false" outlineLevel="0" collapsed="false">
      <c r="A173" s="123" t="str">
        <f aca="false">+A$88</f>
        <v>06222410</v>
      </c>
      <c r="B173" s="124" t="n">
        <f aca="false">+B$88</f>
        <v>44007</v>
      </c>
      <c r="C173" s="136" t="n">
        <f aca="false">'[1]Transition IRSTEA'!A576</f>
        <v>0</v>
      </c>
      <c r="D173" s="137" t="e">
        <f aca="false">VLOOKUP(C173,'[1]Ref. taxo'!A$1:B$1048576,2,0)</f>
        <v>#N/A</v>
      </c>
      <c r="E173" s="136" t="n">
        <f aca="false">'[1]Transition IRSTEA'!B576</f>
        <v>0</v>
      </c>
      <c r="F173" s="136" t="n">
        <f aca="false">'[1]Transition IRSTEA'!C576</f>
        <v>0</v>
      </c>
      <c r="G173" s="136" t="n">
        <f aca="false">'[1]Transition IRSTEA'!D576</f>
        <v>0</v>
      </c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81"/>
    </row>
    <row r="174" customFormat="false" ht="15.8" hidden="false" customHeight="false" outlineLevel="0" collapsed="false">
      <c r="A174" s="123" t="str">
        <f aca="false">+A$88</f>
        <v>06222410</v>
      </c>
      <c r="B174" s="124" t="n">
        <f aca="false">+B$88</f>
        <v>44007</v>
      </c>
      <c r="C174" s="136" t="n">
        <f aca="false">'[1]Transition IRSTEA'!A577</f>
        <v>0</v>
      </c>
      <c r="D174" s="137" t="e">
        <f aca="false">VLOOKUP(C174,'[1]Ref. taxo'!A$1:B$1048576,2,0)</f>
        <v>#N/A</v>
      </c>
      <c r="E174" s="136" t="n">
        <f aca="false">'[1]Transition IRSTEA'!B577</f>
        <v>0</v>
      </c>
      <c r="F174" s="136" t="n">
        <f aca="false">'[1]Transition IRSTEA'!C577</f>
        <v>0</v>
      </c>
      <c r="G174" s="136" t="n">
        <f aca="false">'[1]Transition IRSTEA'!D577</f>
        <v>0</v>
      </c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81"/>
    </row>
    <row r="175" customFormat="false" ht="15.8" hidden="false" customHeight="false" outlineLevel="0" collapsed="false">
      <c r="A175" s="123" t="str">
        <f aca="false">+A$88</f>
        <v>06222410</v>
      </c>
      <c r="B175" s="124" t="n">
        <f aca="false">+B$88</f>
        <v>44007</v>
      </c>
      <c r="C175" s="136" t="n">
        <f aca="false">'[1]Transition IRSTEA'!A578</f>
        <v>0</v>
      </c>
      <c r="D175" s="137" t="e">
        <f aca="false">VLOOKUP(C175,'[1]Ref. taxo'!A$1:B$1048576,2,0)</f>
        <v>#N/A</v>
      </c>
      <c r="E175" s="136" t="n">
        <f aca="false">'[1]Transition IRSTEA'!B578</f>
        <v>0</v>
      </c>
      <c r="F175" s="136" t="n">
        <f aca="false">'[1]Transition IRSTEA'!C578</f>
        <v>0</v>
      </c>
      <c r="G175" s="136" t="n">
        <f aca="false">'[1]Transition IRSTEA'!D578</f>
        <v>0</v>
      </c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81"/>
    </row>
    <row r="176" customFormat="false" ht="15.8" hidden="false" customHeight="false" outlineLevel="0" collapsed="false">
      <c r="A176" s="123" t="str">
        <f aca="false">+A$88</f>
        <v>06222410</v>
      </c>
      <c r="B176" s="124" t="n">
        <f aca="false">+B$88</f>
        <v>44007</v>
      </c>
      <c r="C176" s="136" t="n">
        <f aca="false">'[1]Transition IRSTEA'!A579</f>
        <v>0</v>
      </c>
      <c r="D176" s="137" t="e">
        <f aca="false">VLOOKUP(C176,'[1]Ref. taxo'!A$1:B$1048576,2,0)</f>
        <v>#N/A</v>
      </c>
      <c r="E176" s="136" t="n">
        <f aca="false">'[1]Transition IRSTEA'!B579</f>
        <v>0</v>
      </c>
      <c r="F176" s="136" t="n">
        <f aca="false">'[1]Transition IRSTEA'!C579</f>
        <v>0</v>
      </c>
      <c r="G176" s="136" t="n">
        <f aca="false">'[1]Transition IRSTEA'!D579</f>
        <v>0</v>
      </c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81"/>
    </row>
    <row r="177" customFormat="false" ht="15.8" hidden="false" customHeight="false" outlineLevel="0" collapsed="false">
      <c r="A177" s="123" t="str">
        <f aca="false">+A$88</f>
        <v>06222410</v>
      </c>
      <c r="B177" s="124" t="n">
        <f aca="false">+B$88</f>
        <v>44007</v>
      </c>
      <c r="C177" s="136" t="n">
        <f aca="false">'[1]Transition IRSTEA'!A580</f>
        <v>0</v>
      </c>
      <c r="D177" s="137" t="e">
        <f aca="false">VLOOKUP(C177,'[1]Ref. taxo'!A$1:B$1048576,2,0)</f>
        <v>#N/A</v>
      </c>
      <c r="E177" s="136" t="n">
        <f aca="false">'[1]Transition IRSTEA'!B580</f>
        <v>0</v>
      </c>
      <c r="F177" s="136" t="n">
        <f aca="false">'[1]Transition IRSTEA'!C580</f>
        <v>0</v>
      </c>
      <c r="G177" s="136" t="n">
        <f aca="false">'[1]Transition IRSTEA'!D580</f>
        <v>0</v>
      </c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81"/>
    </row>
    <row r="178" customFormat="false" ht="15.8" hidden="false" customHeight="false" outlineLevel="0" collapsed="false">
      <c r="A178" s="123" t="str">
        <f aca="false">+A$88</f>
        <v>06222410</v>
      </c>
      <c r="B178" s="124" t="n">
        <f aca="false">+B$88</f>
        <v>44007</v>
      </c>
      <c r="C178" s="136" t="n">
        <f aca="false">'[1]Transition IRSTEA'!A581</f>
        <v>0</v>
      </c>
      <c r="D178" s="137" t="e">
        <f aca="false">VLOOKUP(C178,'[1]Ref. taxo'!A$1:B$1048576,2,0)</f>
        <v>#N/A</v>
      </c>
      <c r="E178" s="136" t="n">
        <f aca="false">'[1]Transition IRSTEA'!B581</f>
        <v>0</v>
      </c>
      <c r="F178" s="136" t="n">
        <f aca="false">'[1]Transition IRSTEA'!C581</f>
        <v>0</v>
      </c>
      <c r="G178" s="136" t="n">
        <f aca="false">'[1]Transition IRSTEA'!D581</f>
        <v>0</v>
      </c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81"/>
    </row>
    <row r="179" customFormat="false" ht="15.8" hidden="false" customHeight="false" outlineLevel="0" collapsed="false">
      <c r="A179" s="123" t="str">
        <f aca="false">+A$88</f>
        <v>06222410</v>
      </c>
      <c r="B179" s="124" t="n">
        <f aca="false">+B$88</f>
        <v>44007</v>
      </c>
      <c r="C179" s="136" t="n">
        <f aca="false">'[1]Transition IRSTEA'!A582</f>
        <v>0</v>
      </c>
      <c r="D179" s="137" t="e">
        <f aca="false">VLOOKUP(C179,'[1]Ref. taxo'!A$1:B$1048576,2,0)</f>
        <v>#N/A</v>
      </c>
      <c r="E179" s="136" t="n">
        <f aca="false">'[1]Transition IRSTEA'!B582</f>
        <v>0</v>
      </c>
      <c r="F179" s="136" t="n">
        <f aca="false">'[1]Transition IRSTEA'!C582</f>
        <v>0</v>
      </c>
      <c r="G179" s="136" t="n">
        <f aca="false">'[1]Transition IRSTEA'!D582</f>
        <v>0</v>
      </c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81"/>
    </row>
    <row r="180" customFormat="false" ht="15.8" hidden="false" customHeight="false" outlineLevel="0" collapsed="false">
      <c r="A180" s="123" t="str">
        <f aca="false">+A$88</f>
        <v>06222410</v>
      </c>
      <c r="B180" s="124" t="n">
        <f aca="false">+B$88</f>
        <v>44007</v>
      </c>
      <c r="C180" s="136" t="n">
        <f aca="false">'[1]Transition IRSTEA'!A583</f>
        <v>0</v>
      </c>
      <c r="D180" s="137" t="e">
        <f aca="false">VLOOKUP(C180,'[1]Ref. taxo'!A$1:B$1048576,2,0)</f>
        <v>#N/A</v>
      </c>
      <c r="E180" s="136" t="n">
        <f aca="false">'[1]Transition IRSTEA'!B583</f>
        <v>0</v>
      </c>
      <c r="F180" s="136" t="n">
        <f aca="false">'[1]Transition IRSTEA'!C583</f>
        <v>0</v>
      </c>
      <c r="G180" s="136" t="n">
        <f aca="false">'[1]Transition IRSTEA'!D583</f>
        <v>0</v>
      </c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81"/>
    </row>
    <row r="181" customFormat="false" ht="15.8" hidden="false" customHeight="false" outlineLevel="0" collapsed="false">
      <c r="A181" s="123" t="str">
        <f aca="false">+A$88</f>
        <v>06222410</v>
      </c>
      <c r="B181" s="124" t="n">
        <f aca="false">+B$88</f>
        <v>44007</v>
      </c>
      <c r="C181" s="136" t="n">
        <f aca="false">'[1]Transition IRSTEA'!A584</f>
        <v>0</v>
      </c>
      <c r="D181" s="137" t="e">
        <f aca="false">VLOOKUP(C181,'[1]Ref. taxo'!A$1:B$1048576,2,0)</f>
        <v>#N/A</v>
      </c>
      <c r="E181" s="136" t="n">
        <f aca="false">'[1]Transition IRSTEA'!B584</f>
        <v>0</v>
      </c>
      <c r="F181" s="136" t="n">
        <f aca="false">'[1]Transition IRSTEA'!C584</f>
        <v>0</v>
      </c>
      <c r="G181" s="136" t="n">
        <f aca="false">'[1]Transition IRSTEA'!D584</f>
        <v>0</v>
      </c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81"/>
    </row>
    <row r="182" customFormat="false" ht="15.8" hidden="false" customHeight="false" outlineLevel="0" collapsed="false">
      <c r="A182" s="123" t="str">
        <f aca="false">+A$88</f>
        <v>06222410</v>
      </c>
      <c r="B182" s="124" t="n">
        <f aca="false">+B$88</f>
        <v>44007</v>
      </c>
      <c r="C182" s="136" t="n">
        <f aca="false">'[1]Transition IRSTEA'!A585</f>
        <v>0</v>
      </c>
      <c r="D182" s="137" t="e">
        <f aca="false">VLOOKUP(C182,'[1]Ref. taxo'!A$1:B$1048576,2,0)</f>
        <v>#N/A</v>
      </c>
      <c r="E182" s="136" t="n">
        <f aca="false">'[1]Transition IRSTEA'!B585</f>
        <v>0</v>
      </c>
      <c r="F182" s="136" t="n">
        <f aca="false">'[1]Transition IRSTEA'!C585</f>
        <v>0</v>
      </c>
      <c r="G182" s="136" t="n">
        <f aca="false">'[1]Transition IRSTEA'!D585</f>
        <v>0</v>
      </c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81"/>
    </row>
    <row r="183" customFormat="false" ht="15.8" hidden="false" customHeight="false" outlineLevel="0" collapsed="false">
      <c r="A183" s="123" t="str">
        <f aca="false">+A$88</f>
        <v>06222410</v>
      </c>
      <c r="B183" s="124" t="n">
        <f aca="false">+B$88</f>
        <v>44007</v>
      </c>
      <c r="C183" s="136" t="n">
        <f aca="false">'[1]Transition IRSTEA'!A586</f>
        <v>0</v>
      </c>
      <c r="D183" s="137" t="e">
        <f aca="false">VLOOKUP(C183,'[1]Ref. taxo'!A$1:B$1048576,2,0)</f>
        <v>#N/A</v>
      </c>
      <c r="E183" s="136" t="n">
        <f aca="false">'[1]Transition IRSTEA'!B586</f>
        <v>0</v>
      </c>
      <c r="F183" s="136" t="n">
        <f aca="false">'[1]Transition IRSTEA'!C586</f>
        <v>0</v>
      </c>
      <c r="G183" s="136" t="n">
        <f aca="false">'[1]Transition IRSTEA'!D586</f>
        <v>0</v>
      </c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81"/>
    </row>
    <row r="184" customFormat="false" ht="15.8" hidden="false" customHeight="false" outlineLevel="0" collapsed="false">
      <c r="A184" s="123" t="str">
        <f aca="false">+A$88</f>
        <v>06222410</v>
      </c>
      <c r="B184" s="124" t="n">
        <f aca="false">+B$88</f>
        <v>44007</v>
      </c>
      <c r="C184" s="136" t="n">
        <f aca="false">'[1]Transition IRSTEA'!A587</f>
        <v>0</v>
      </c>
      <c r="D184" s="137" t="e">
        <f aca="false">VLOOKUP(C184,'[1]Ref. taxo'!A$1:B$1048576,2,0)</f>
        <v>#N/A</v>
      </c>
      <c r="E184" s="136" t="n">
        <f aca="false">'[1]Transition IRSTEA'!B587</f>
        <v>0</v>
      </c>
      <c r="F184" s="136" t="n">
        <f aca="false">'[1]Transition IRSTEA'!C587</f>
        <v>0</v>
      </c>
      <c r="G184" s="136" t="n">
        <f aca="false">'[1]Transition IRSTEA'!D587</f>
        <v>0</v>
      </c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81"/>
    </row>
    <row r="185" customFormat="false" ht="15.8" hidden="false" customHeight="false" outlineLevel="0" collapsed="false">
      <c r="A185" s="123" t="str">
        <f aca="false">+A$88</f>
        <v>06222410</v>
      </c>
      <c r="B185" s="124" t="n">
        <f aca="false">+B$88</f>
        <v>44007</v>
      </c>
      <c r="C185" s="136" t="n">
        <f aca="false">'[1]Transition IRSTEA'!A588</f>
        <v>0</v>
      </c>
      <c r="D185" s="137" t="e">
        <f aca="false">VLOOKUP(C185,'[1]Ref. taxo'!A$1:B$1048576,2,0)</f>
        <v>#N/A</v>
      </c>
      <c r="E185" s="136" t="n">
        <f aca="false">'[1]Transition IRSTEA'!B588</f>
        <v>0</v>
      </c>
      <c r="F185" s="136" t="n">
        <f aca="false">'[1]Transition IRSTEA'!C588</f>
        <v>0</v>
      </c>
      <c r="G185" s="136" t="n">
        <f aca="false">'[1]Transition IRSTEA'!D588</f>
        <v>0</v>
      </c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81"/>
    </row>
    <row r="186" customFormat="false" ht="15.8" hidden="false" customHeight="false" outlineLevel="0" collapsed="false">
      <c r="A186" s="123" t="str">
        <f aca="false">+A$88</f>
        <v>06222410</v>
      </c>
      <c r="B186" s="124" t="n">
        <f aca="false">+B$88</f>
        <v>44007</v>
      </c>
      <c r="C186" s="136" t="n">
        <f aca="false">'[1]Transition IRSTEA'!A589</f>
        <v>0</v>
      </c>
      <c r="D186" s="137" t="e">
        <f aca="false">VLOOKUP(C186,'[1]Ref. taxo'!A$1:B$1048576,2,0)</f>
        <v>#N/A</v>
      </c>
      <c r="E186" s="136" t="n">
        <f aca="false">'[1]Transition IRSTEA'!B589</f>
        <v>0</v>
      </c>
      <c r="F186" s="136" t="n">
        <f aca="false">'[1]Transition IRSTEA'!C589</f>
        <v>0</v>
      </c>
      <c r="G186" s="136" t="n">
        <f aca="false">'[1]Transition IRSTEA'!D589</f>
        <v>0</v>
      </c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81"/>
    </row>
    <row r="187" customFormat="false" ht="15.8" hidden="false" customHeight="false" outlineLevel="0" collapsed="false">
      <c r="A187" s="123" t="str">
        <f aca="false">+A$88</f>
        <v>06222410</v>
      </c>
      <c r="B187" s="124" t="n">
        <f aca="false">+B$88</f>
        <v>44007</v>
      </c>
      <c r="C187" s="136" t="n">
        <f aca="false">'[1]Transition IRSTEA'!A590</f>
        <v>0</v>
      </c>
      <c r="D187" s="137" t="e">
        <f aca="false">VLOOKUP(C187,'[1]Ref. taxo'!A$1:B$1048576,2,0)</f>
        <v>#N/A</v>
      </c>
      <c r="E187" s="136" t="n">
        <f aca="false">'[1]Transition IRSTEA'!B590</f>
        <v>0</v>
      </c>
      <c r="F187" s="136" t="n">
        <f aca="false">'[1]Transition IRSTEA'!C590</f>
        <v>0</v>
      </c>
      <c r="G187" s="136" t="n">
        <f aca="false">'[1]Transition IRSTEA'!D590</f>
        <v>0</v>
      </c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81"/>
    </row>
    <row r="188" customFormat="false" ht="15.8" hidden="false" customHeight="false" outlineLevel="0" collapsed="false">
      <c r="A188" s="123" t="str">
        <f aca="false">+A$88</f>
        <v>06222410</v>
      </c>
      <c r="B188" s="124" t="n">
        <f aca="false">+B$88</f>
        <v>44007</v>
      </c>
      <c r="C188" s="136" t="n">
        <f aca="false">'[1]Transition IRSTEA'!A591</f>
        <v>0</v>
      </c>
      <c r="D188" s="137" t="e">
        <f aca="false">VLOOKUP(C188,'[1]Ref. taxo'!A$1:B$1048576,2,0)</f>
        <v>#N/A</v>
      </c>
      <c r="E188" s="136" t="n">
        <f aca="false">'[1]Transition IRSTEA'!B591</f>
        <v>0</v>
      </c>
      <c r="F188" s="136" t="n">
        <f aca="false">'[1]Transition IRSTEA'!C591</f>
        <v>0</v>
      </c>
      <c r="G188" s="136" t="n">
        <f aca="false">'[1]Transition IRSTEA'!D591</f>
        <v>0</v>
      </c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81"/>
    </row>
    <row r="189" customFormat="false" ht="15.8" hidden="false" customHeight="false" outlineLevel="0" collapsed="false">
      <c r="A189" s="123" t="str">
        <f aca="false">+A$88</f>
        <v>06222410</v>
      </c>
      <c r="B189" s="124" t="n">
        <f aca="false">+B$88</f>
        <v>44007</v>
      </c>
      <c r="C189" s="136" t="n">
        <f aca="false">'[1]Transition IRSTEA'!A592</f>
        <v>0</v>
      </c>
      <c r="D189" s="137" t="e">
        <f aca="false">VLOOKUP(C189,'[1]Ref. taxo'!A$1:B$1048576,2,0)</f>
        <v>#N/A</v>
      </c>
      <c r="E189" s="136" t="n">
        <f aca="false">'[1]Transition IRSTEA'!B592</f>
        <v>0</v>
      </c>
      <c r="F189" s="136" t="n">
        <f aca="false">'[1]Transition IRSTEA'!C592</f>
        <v>0</v>
      </c>
      <c r="G189" s="136" t="n">
        <f aca="false">'[1]Transition IRSTEA'!D592</f>
        <v>0</v>
      </c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81"/>
    </row>
    <row r="190" customFormat="false" ht="15.8" hidden="false" customHeight="false" outlineLevel="0" collapsed="false">
      <c r="A190" s="123" t="str">
        <f aca="false">+A$88</f>
        <v>06222410</v>
      </c>
      <c r="B190" s="124" t="n">
        <f aca="false">+B$88</f>
        <v>44007</v>
      </c>
      <c r="C190" s="136" t="n">
        <f aca="false">'[1]Transition IRSTEA'!A593</f>
        <v>0</v>
      </c>
      <c r="D190" s="137" t="e">
        <f aca="false">VLOOKUP(C190,'[1]Ref. taxo'!A$1:B$1048576,2,0)</f>
        <v>#N/A</v>
      </c>
      <c r="E190" s="136" t="n">
        <f aca="false">'[1]Transition IRSTEA'!B593</f>
        <v>0</v>
      </c>
      <c r="F190" s="136" t="n">
        <f aca="false">'[1]Transition IRSTEA'!C593</f>
        <v>0</v>
      </c>
      <c r="G190" s="136" t="n">
        <f aca="false">'[1]Transition IRSTEA'!D593</f>
        <v>0</v>
      </c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81"/>
    </row>
    <row r="191" customFormat="false" ht="15.8" hidden="false" customHeight="false" outlineLevel="0" collapsed="false">
      <c r="A191" s="123" t="str">
        <f aca="false">+A$88</f>
        <v>06222410</v>
      </c>
      <c r="B191" s="124" t="n">
        <f aca="false">+B$88</f>
        <v>44007</v>
      </c>
      <c r="C191" s="136" t="n">
        <f aca="false">'[1]Transition IRSTEA'!A594</f>
        <v>0</v>
      </c>
      <c r="D191" s="137" t="e">
        <f aca="false">VLOOKUP(C191,'[1]Ref. taxo'!A$1:B$1048576,2,0)</f>
        <v>#N/A</v>
      </c>
      <c r="E191" s="136" t="n">
        <f aca="false">'[1]Transition IRSTEA'!B594</f>
        <v>0</v>
      </c>
      <c r="F191" s="136" t="n">
        <f aca="false">'[1]Transition IRSTEA'!C594</f>
        <v>0</v>
      </c>
      <c r="G191" s="136" t="n">
        <f aca="false">'[1]Transition IRSTEA'!D594</f>
        <v>0</v>
      </c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81"/>
    </row>
    <row r="192" customFormat="false" ht="15.8" hidden="false" customHeight="false" outlineLevel="0" collapsed="false">
      <c r="A192" s="123" t="str">
        <f aca="false">+A$88</f>
        <v>06222410</v>
      </c>
      <c r="B192" s="124" t="n">
        <f aca="false">+B$88</f>
        <v>44007</v>
      </c>
      <c r="C192" s="136" t="n">
        <f aca="false">'[1]Transition IRSTEA'!A595</f>
        <v>0</v>
      </c>
      <c r="D192" s="137" t="e">
        <f aca="false">VLOOKUP(C192,'[1]Ref. taxo'!A$1:B$1048576,2,0)</f>
        <v>#N/A</v>
      </c>
      <c r="E192" s="136" t="n">
        <f aca="false">'[1]Transition IRSTEA'!B595</f>
        <v>0</v>
      </c>
      <c r="F192" s="136" t="n">
        <f aca="false">'[1]Transition IRSTEA'!C595</f>
        <v>0</v>
      </c>
      <c r="G192" s="136" t="n">
        <f aca="false">'[1]Transition IRSTEA'!D595</f>
        <v>0</v>
      </c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81"/>
    </row>
    <row r="193" customFormat="false" ht="15.8" hidden="false" customHeight="false" outlineLevel="0" collapsed="false">
      <c r="A193" s="123" t="str">
        <f aca="false">+A$88</f>
        <v>06222410</v>
      </c>
      <c r="B193" s="124" t="n">
        <f aca="false">+B$88</f>
        <v>44007</v>
      </c>
      <c r="C193" s="136" t="n">
        <f aca="false">'[1]Transition IRSTEA'!A596</f>
        <v>0</v>
      </c>
      <c r="D193" s="137" t="e">
        <f aca="false">VLOOKUP(C193,'[1]Ref. taxo'!A$1:B$1048576,2,0)</f>
        <v>#N/A</v>
      </c>
      <c r="E193" s="136" t="n">
        <f aca="false">'[1]Transition IRSTEA'!B596</f>
        <v>0</v>
      </c>
      <c r="F193" s="136" t="n">
        <f aca="false">'[1]Transition IRSTEA'!C596</f>
        <v>0</v>
      </c>
      <c r="G193" s="136" t="n">
        <f aca="false">'[1]Transition IRSTEA'!D596</f>
        <v>0</v>
      </c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81"/>
    </row>
    <row r="194" customFormat="false" ht="15.8" hidden="false" customHeight="false" outlineLevel="0" collapsed="false">
      <c r="A194" s="123" t="str">
        <f aca="false">+A$88</f>
        <v>06222410</v>
      </c>
      <c r="B194" s="124" t="n">
        <f aca="false">+B$88</f>
        <v>44007</v>
      </c>
      <c r="C194" s="136" t="n">
        <f aca="false">'[1]Transition IRSTEA'!A597</f>
        <v>0</v>
      </c>
      <c r="D194" s="137" t="e">
        <f aca="false">VLOOKUP(C194,'[1]Ref. taxo'!A$1:B$1048576,2,0)</f>
        <v>#N/A</v>
      </c>
      <c r="E194" s="136" t="n">
        <f aca="false">'[1]Transition IRSTEA'!B597</f>
        <v>0</v>
      </c>
      <c r="F194" s="136" t="n">
        <f aca="false">'[1]Transition IRSTEA'!C597</f>
        <v>0</v>
      </c>
      <c r="G194" s="136" t="n">
        <f aca="false">'[1]Transition IRSTEA'!D597</f>
        <v>0</v>
      </c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81"/>
    </row>
    <row r="195" customFormat="false" ht="15.8" hidden="false" customHeight="false" outlineLevel="0" collapsed="false">
      <c r="A195" s="123" t="str">
        <f aca="false">+A$88</f>
        <v>06222410</v>
      </c>
      <c r="B195" s="124" t="n">
        <f aca="false">+B$88</f>
        <v>44007</v>
      </c>
      <c r="C195" s="136" t="n">
        <f aca="false">'[1]Transition IRSTEA'!A598</f>
        <v>0</v>
      </c>
      <c r="D195" s="137" t="e">
        <f aca="false">VLOOKUP(C195,'[1]Ref. taxo'!A$1:B$1048576,2,0)</f>
        <v>#N/A</v>
      </c>
      <c r="E195" s="136" t="n">
        <f aca="false">'[1]Transition IRSTEA'!B598</f>
        <v>0</v>
      </c>
      <c r="F195" s="136" t="n">
        <f aca="false">'[1]Transition IRSTEA'!C598</f>
        <v>0</v>
      </c>
      <c r="G195" s="136" t="n">
        <f aca="false">'[1]Transition IRSTEA'!D598</f>
        <v>0</v>
      </c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81"/>
    </row>
    <row r="196" customFormat="false" ht="15.8" hidden="false" customHeight="false" outlineLevel="0" collapsed="false">
      <c r="A196" s="123" t="str">
        <f aca="false">+A$88</f>
        <v>06222410</v>
      </c>
      <c r="B196" s="124" t="n">
        <f aca="false">+B$88</f>
        <v>44007</v>
      </c>
      <c r="C196" s="136" t="n">
        <f aca="false">'[1]Transition IRSTEA'!A599</f>
        <v>0</v>
      </c>
      <c r="D196" s="137" t="e">
        <f aca="false">VLOOKUP(C196,'[1]Ref. taxo'!A$1:B$1048576,2,0)</f>
        <v>#N/A</v>
      </c>
      <c r="E196" s="136" t="n">
        <f aca="false">'[1]Transition IRSTEA'!B599</f>
        <v>0</v>
      </c>
      <c r="F196" s="136" t="n">
        <f aca="false">'[1]Transition IRSTEA'!C599</f>
        <v>0</v>
      </c>
      <c r="G196" s="136" t="n">
        <f aca="false">'[1]Transition IRSTEA'!D599</f>
        <v>0</v>
      </c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81"/>
    </row>
    <row r="197" customFormat="false" ht="15.8" hidden="false" customHeight="false" outlineLevel="0" collapsed="false">
      <c r="A197" s="123" t="str">
        <f aca="false">+A$88</f>
        <v>06222410</v>
      </c>
      <c r="B197" s="124" t="n">
        <f aca="false">+B$88</f>
        <v>44007</v>
      </c>
      <c r="C197" s="136" t="n">
        <f aca="false">'[1]Transition IRSTEA'!A600</f>
        <v>0</v>
      </c>
      <c r="D197" s="137" t="e">
        <f aca="false">VLOOKUP(C197,'[1]Ref. taxo'!A$1:B$1048576,2,0)</f>
        <v>#N/A</v>
      </c>
      <c r="E197" s="136" t="n">
        <f aca="false">'[1]Transition IRSTEA'!B600</f>
        <v>0</v>
      </c>
      <c r="F197" s="136" t="n">
        <f aca="false">'[1]Transition IRSTEA'!C600</f>
        <v>0</v>
      </c>
      <c r="G197" s="136" t="n">
        <f aca="false">'[1]Transition IRSTEA'!D600</f>
        <v>0</v>
      </c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81"/>
    </row>
    <row r="198" customFormat="false" ht="15.8" hidden="false" customHeight="false" outlineLevel="0" collapsed="false">
      <c r="A198" s="123" t="str">
        <f aca="false">+A$88</f>
        <v>06222410</v>
      </c>
      <c r="B198" s="124" t="n">
        <f aca="false">+B$88</f>
        <v>44007</v>
      </c>
      <c r="C198" s="136" t="n">
        <f aca="false">'[1]Transition IRSTEA'!A601</f>
        <v>0</v>
      </c>
      <c r="D198" s="137" t="e">
        <f aca="false">VLOOKUP(C198,'[1]Ref. taxo'!A$1:B$1048576,2,0)</f>
        <v>#N/A</v>
      </c>
      <c r="E198" s="136" t="n">
        <f aca="false">'[1]Transition IRSTEA'!B601</f>
        <v>0</v>
      </c>
      <c r="F198" s="136" t="n">
        <f aca="false">'[1]Transition IRSTEA'!C601</f>
        <v>0</v>
      </c>
      <c r="G198" s="136" t="n">
        <f aca="false">'[1]Transition IRSTEA'!D601</f>
        <v>0</v>
      </c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81"/>
    </row>
    <row r="199" customFormat="false" ht="15.8" hidden="false" customHeight="false" outlineLevel="0" collapsed="false">
      <c r="A199" s="123" t="str">
        <f aca="false">+A$88</f>
        <v>06222410</v>
      </c>
      <c r="B199" s="124" t="n">
        <f aca="false">+B$88</f>
        <v>44007</v>
      </c>
      <c r="C199" s="136" t="n">
        <f aca="false">'[1]Transition IRSTEA'!A602</f>
        <v>0</v>
      </c>
      <c r="D199" s="137" t="e">
        <f aca="false">VLOOKUP(C199,'[1]Ref. taxo'!A$1:B$1048576,2,0)</f>
        <v>#N/A</v>
      </c>
      <c r="E199" s="136" t="n">
        <f aca="false">'[1]Transition IRSTEA'!B602</f>
        <v>0</v>
      </c>
      <c r="F199" s="136" t="n">
        <f aca="false">'[1]Transition IRSTEA'!C602</f>
        <v>0</v>
      </c>
      <c r="G199" s="136" t="n">
        <f aca="false">'[1]Transition IRSTEA'!D602</f>
        <v>0</v>
      </c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81"/>
    </row>
    <row r="200" customFormat="false" ht="15.8" hidden="false" customHeight="false" outlineLevel="0" collapsed="false">
      <c r="A200" s="123" t="str">
        <f aca="false">+A$88</f>
        <v>06222410</v>
      </c>
      <c r="B200" s="124" t="n">
        <f aca="false">+B$88</f>
        <v>44007</v>
      </c>
      <c r="C200" s="136" t="n">
        <f aca="false">'[1]Transition IRSTEA'!A603</f>
        <v>0</v>
      </c>
      <c r="D200" s="137" t="e">
        <f aca="false">VLOOKUP(C200,'[1]Ref. taxo'!A$1:B$1048576,2,0)</f>
        <v>#N/A</v>
      </c>
      <c r="E200" s="136" t="n">
        <f aca="false">'[1]Transition IRSTEA'!B603</f>
        <v>0</v>
      </c>
      <c r="F200" s="136" t="n">
        <f aca="false">'[1]Transition IRSTEA'!C603</f>
        <v>0</v>
      </c>
      <c r="G200" s="136" t="n">
        <f aca="false">'[1]Transition IRSTEA'!D603</f>
        <v>0</v>
      </c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81"/>
    </row>
    <row r="201" customFormat="false" ht="15.8" hidden="false" customHeight="false" outlineLevel="0" collapsed="false">
      <c r="A201" s="123" t="str">
        <f aca="false">+A$88</f>
        <v>06222410</v>
      </c>
      <c r="B201" s="124" t="n">
        <f aca="false">+B$88</f>
        <v>44007</v>
      </c>
      <c r="C201" s="136" t="n">
        <f aca="false">'[1]Transition IRSTEA'!A604</f>
        <v>0</v>
      </c>
      <c r="D201" s="137" t="e">
        <f aca="false">VLOOKUP(C201,'[1]Ref. taxo'!A$1:B$1048576,2,0)</f>
        <v>#N/A</v>
      </c>
      <c r="E201" s="136" t="n">
        <f aca="false">'[1]Transition IRSTEA'!B604</f>
        <v>0</v>
      </c>
      <c r="F201" s="136" t="n">
        <f aca="false">'[1]Transition IRSTEA'!C604</f>
        <v>0</v>
      </c>
      <c r="G201" s="136" t="n">
        <f aca="false">'[1]Transition IRSTEA'!D604</f>
        <v>0</v>
      </c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81"/>
    </row>
    <row r="202" customFormat="false" ht="15.8" hidden="false" customHeight="false" outlineLevel="0" collapsed="false">
      <c r="A202" s="123" t="str">
        <f aca="false">+A$88</f>
        <v>06222410</v>
      </c>
      <c r="B202" s="124" t="n">
        <f aca="false">+B$88</f>
        <v>44007</v>
      </c>
      <c r="C202" s="136" t="n">
        <f aca="false">'[1]Transition IRSTEA'!A605</f>
        <v>0</v>
      </c>
      <c r="D202" s="137" t="e">
        <f aca="false">VLOOKUP(C202,'[1]Ref. taxo'!A$1:B$1048576,2,0)</f>
        <v>#N/A</v>
      </c>
      <c r="E202" s="136" t="n">
        <f aca="false">'[1]Transition IRSTEA'!B605</f>
        <v>0</v>
      </c>
      <c r="F202" s="136" t="n">
        <f aca="false">'[1]Transition IRSTEA'!C605</f>
        <v>0</v>
      </c>
      <c r="G202" s="136" t="n">
        <f aca="false">'[1]Transition IRSTEA'!D605</f>
        <v>0</v>
      </c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81"/>
    </row>
    <row r="203" customFormat="false" ht="15.8" hidden="false" customHeight="false" outlineLevel="0" collapsed="false">
      <c r="A203" s="123" t="str">
        <f aca="false">+A$88</f>
        <v>06222410</v>
      </c>
      <c r="B203" s="124" t="n">
        <f aca="false">+B$88</f>
        <v>44007</v>
      </c>
      <c r="C203" s="136" t="n">
        <f aca="false">'[1]Transition IRSTEA'!A606</f>
        <v>0</v>
      </c>
      <c r="D203" s="137" t="e">
        <f aca="false">VLOOKUP(C203,'[1]Ref. taxo'!A$1:B$1048576,2,0)</f>
        <v>#N/A</v>
      </c>
      <c r="E203" s="136" t="n">
        <f aca="false">'[1]Transition IRSTEA'!B606</f>
        <v>0</v>
      </c>
      <c r="F203" s="136" t="n">
        <f aca="false">'[1]Transition IRSTEA'!C606</f>
        <v>0</v>
      </c>
      <c r="G203" s="136" t="n">
        <f aca="false">'[1]Transition IRSTEA'!D606</f>
        <v>0</v>
      </c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81"/>
    </row>
    <row r="204" customFormat="false" ht="15.8" hidden="false" customHeight="false" outlineLevel="0" collapsed="false">
      <c r="A204" s="123" t="str">
        <f aca="false">+A$88</f>
        <v>06222410</v>
      </c>
      <c r="B204" s="124" t="n">
        <f aca="false">+B$88</f>
        <v>44007</v>
      </c>
      <c r="C204" s="136" t="n">
        <f aca="false">'[1]Transition IRSTEA'!A607</f>
        <v>0</v>
      </c>
      <c r="D204" s="137" t="e">
        <f aca="false">VLOOKUP(C204,'[1]Ref. taxo'!A$1:B$1048576,2,0)</f>
        <v>#N/A</v>
      </c>
      <c r="E204" s="136" t="n">
        <f aca="false">'[1]Transition IRSTEA'!B607</f>
        <v>0</v>
      </c>
      <c r="F204" s="136" t="n">
        <f aca="false">'[1]Transition IRSTEA'!C607</f>
        <v>0</v>
      </c>
      <c r="G204" s="136" t="n">
        <f aca="false">'[1]Transition IRSTEA'!D607</f>
        <v>0</v>
      </c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81"/>
    </row>
    <row r="205" customFormat="false" ht="15.8" hidden="false" customHeight="false" outlineLevel="0" collapsed="false">
      <c r="A205" s="123" t="str">
        <f aca="false">+A$88</f>
        <v>06222410</v>
      </c>
      <c r="B205" s="124" t="n">
        <f aca="false">+B$88</f>
        <v>44007</v>
      </c>
      <c r="C205" s="136" t="n">
        <f aca="false">'[1]Transition IRSTEA'!A608</f>
        <v>0</v>
      </c>
      <c r="D205" s="137" t="e">
        <f aca="false">VLOOKUP(C205,'[1]Ref. taxo'!A$1:B$1048576,2,0)</f>
        <v>#N/A</v>
      </c>
      <c r="E205" s="136" t="n">
        <f aca="false">'[1]Transition IRSTEA'!B608</f>
        <v>0</v>
      </c>
      <c r="F205" s="136" t="n">
        <f aca="false">'[1]Transition IRSTEA'!C608</f>
        <v>0</v>
      </c>
      <c r="G205" s="136" t="n">
        <f aca="false">'[1]Transition IRSTEA'!D608</f>
        <v>0</v>
      </c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81"/>
    </row>
    <row r="206" customFormat="false" ht="15.8" hidden="false" customHeight="false" outlineLevel="0" collapsed="false">
      <c r="A206" s="123" t="str">
        <f aca="false">+A$88</f>
        <v>06222410</v>
      </c>
      <c r="B206" s="124" t="n">
        <f aca="false">+B$88</f>
        <v>44007</v>
      </c>
      <c r="C206" s="136" t="n">
        <f aca="false">'[1]Transition IRSTEA'!A609</f>
        <v>0</v>
      </c>
      <c r="D206" s="137" t="e">
        <f aca="false">VLOOKUP(C206,'[1]Ref. taxo'!A$1:B$1048576,2,0)</f>
        <v>#N/A</v>
      </c>
      <c r="E206" s="136" t="n">
        <f aca="false">'[1]Transition IRSTEA'!B609</f>
        <v>0</v>
      </c>
      <c r="F206" s="136" t="n">
        <f aca="false">'[1]Transition IRSTEA'!C609</f>
        <v>0</v>
      </c>
      <c r="G206" s="136" t="n">
        <f aca="false">'[1]Transition IRSTEA'!D609</f>
        <v>0</v>
      </c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81"/>
    </row>
    <row r="207" customFormat="false" ht="15.8" hidden="false" customHeight="false" outlineLevel="0" collapsed="false">
      <c r="A207" s="123" t="str">
        <f aca="false">+A$88</f>
        <v>06222410</v>
      </c>
      <c r="B207" s="124" t="n">
        <f aca="false">+B$88</f>
        <v>44007</v>
      </c>
      <c r="C207" s="136" t="n">
        <f aca="false">'[1]Transition IRSTEA'!A610</f>
        <v>0</v>
      </c>
      <c r="D207" s="137" t="e">
        <f aca="false">VLOOKUP(C207,'[1]Ref. taxo'!A$1:B$1048576,2,0)</f>
        <v>#N/A</v>
      </c>
      <c r="E207" s="136" t="n">
        <f aca="false">'[1]Transition IRSTEA'!B610</f>
        <v>0</v>
      </c>
      <c r="F207" s="136" t="n">
        <f aca="false">'[1]Transition IRSTEA'!C610</f>
        <v>0</v>
      </c>
      <c r="G207" s="136" t="n">
        <f aca="false">'[1]Transition IRSTEA'!D610</f>
        <v>0</v>
      </c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81"/>
    </row>
    <row r="208" customFormat="false" ht="15.8" hidden="false" customHeight="false" outlineLevel="0" collapsed="false">
      <c r="A208" s="123" t="str">
        <f aca="false">+A$88</f>
        <v>06222410</v>
      </c>
      <c r="B208" s="124" t="n">
        <f aca="false">+B$88</f>
        <v>44007</v>
      </c>
      <c r="C208" s="136" t="n">
        <f aca="false">'[1]Transition IRSTEA'!A611</f>
        <v>0</v>
      </c>
      <c r="D208" s="137" t="e">
        <f aca="false">VLOOKUP(C208,'[1]Ref. taxo'!A$1:B$1048576,2,0)</f>
        <v>#N/A</v>
      </c>
      <c r="E208" s="136" t="n">
        <f aca="false">'[1]Transition IRSTEA'!B611</f>
        <v>0</v>
      </c>
      <c r="F208" s="136" t="n">
        <f aca="false">'[1]Transition IRSTEA'!C611</f>
        <v>0</v>
      </c>
      <c r="G208" s="136" t="n">
        <f aca="false">'[1]Transition IRSTEA'!D611</f>
        <v>0</v>
      </c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81"/>
    </row>
    <row r="209" customFormat="false" ht="15.8" hidden="false" customHeight="false" outlineLevel="0" collapsed="false">
      <c r="A209" s="123" t="str">
        <f aca="false">+A$88</f>
        <v>06222410</v>
      </c>
      <c r="B209" s="124" t="n">
        <f aca="false">+B$88</f>
        <v>44007</v>
      </c>
      <c r="C209" s="136" t="n">
        <f aca="false">'[1]Transition IRSTEA'!A612</f>
        <v>0</v>
      </c>
      <c r="D209" s="137" t="e">
        <f aca="false">VLOOKUP(C209,'[1]Ref. taxo'!A$1:B$1048576,2,0)</f>
        <v>#N/A</v>
      </c>
      <c r="E209" s="136" t="n">
        <f aca="false">'[1]Transition IRSTEA'!B612</f>
        <v>0</v>
      </c>
      <c r="F209" s="136" t="n">
        <f aca="false">'[1]Transition IRSTEA'!C612</f>
        <v>0</v>
      </c>
      <c r="G209" s="136" t="n">
        <f aca="false">'[1]Transition IRSTEA'!D612</f>
        <v>0</v>
      </c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81"/>
    </row>
    <row r="210" customFormat="false" ht="15.8" hidden="false" customHeight="false" outlineLevel="0" collapsed="false">
      <c r="A210" s="123" t="str">
        <f aca="false">+A$88</f>
        <v>06222410</v>
      </c>
      <c r="B210" s="124" t="n">
        <f aca="false">+B$88</f>
        <v>44007</v>
      </c>
      <c r="C210" s="136" t="n">
        <f aca="false">'[1]Transition IRSTEA'!A613</f>
        <v>0</v>
      </c>
      <c r="D210" s="137" t="e">
        <f aca="false">VLOOKUP(C210,'[1]Ref. taxo'!A$1:B$1048576,2,0)</f>
        <v>#N/A</v>
      </c>
      <c r="E210" s="136" t="n">
        <f aca="false">'[1]Transition IRSTEA'!B613</f>
        <v>0</v>
      </c>
      <c r="F210" s="136" t="n">
        <f aca="false">'[1]Transition IRSTEA'!C613</f>
        <v>0</v>
      </c>
      <c r="G210" s="136" t="n">
        <f aca="false">'[1]Transition IRSTEA'!D613</f>
        <v>0</v>
      </c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81"/>
    </row>
    <row r="211" customFormat="false" ht="15.8" hidden="false" customHeight="false" outlineLevel="0" collapsed="false">
      <c r="A211" s="123" t="str">
        <f aca="false">+A$88</f>
        <v>06222410</v>
      </c>
      <c r="B211" s="124" t="n">
        <f aca="false">+B$88</f>
        <v>44007</v>
      </c>
      <c r="C211" s="136" t="n">
        <f aca="false">'[1]Transition IRSTEA'!A614</f>
        <v>0</v>
      </c>
      <c r="D211" s="137" t="e">
        <f aca="false">VLOOKUP(C211,'[1]Ref. taxo'!A$1:B$1048576,2,0)</f>
        <v>#N/A</v>
      </c>
      <c r="E211" s="136" t="n">
        <f aca="false">'[1]Transition IRSTEA'!B614</f>
        <v>0</v>
      </c>
      <c r="F211" s="136" t="n">
        <f aca="false">'[1]Transition IRSTEA'!C614</f>
        <v>0</v>
      </c>
      <c r="G211" s="136" t="n">
        <f aca="false">'[1]Transition IRSTEA'!D614</f>
        <v>0</v>
      </c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81"/>
    </row>
    <row r="212" customFormat="false" ht="15.8" hidden="false" customHeight="false" outlineLevel="0" collapsed="false">
      <c r="A212" s="123" t="str">
        <f aca="false">+A$88</f>
        <v>06222410</v>
      </c>
      <c r="B212" s="124" t="n">
        <f aca="false">+B$88</f>
        <v>44007</v>
      </c>
      <c r="C212" s="136" t="n">
        <f aca="false">'[1]Transition IRSTEA'!A615</f>
        <v>0</v>
      </c>
      <c r="D212" s="137" t="e">
        <f aca="false">VLOOKUP(C212,'[1]Ref. taxo'!A$1:B$1048576,2,0)</f>
        <v>#N/A</v>
      </c>
      <c r="E212" s="136" t="n">
        <f aca="false">'[1]Transition IRSTEA'!B615</f>
        <v>0</v>
      </c>
      <c r="F212" s="136" t="n">
        <f aca="false">'[1]Transition IRSTEA'!C615</f>
        <v>0</v>
      </c>
      <c r="G212" s="136" t="n">
        <f aca="false">'[1]Transition IRSTEA'!D615</f>
        <v>0</v>
      </c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81"/>
    </row>
    <row r="213" customFormat="false" ht="15.8" hidden="false" customHeight="false" outlineLevel="0" collapsed="false">
      <c r="A213" s="123" t="str">
        <f aca="false">+A$88</f>
        <v>06222410</v>
      </c>
      <c r="B213" s="124" t="n">
        <f aca="false">+B$88</f>
        <v>44007</v>
      </c>
      <c r="C213" s="136" t="n">
        <f aca="false">'[1]Transition IRSTEA'!A616</f>
        <v>0</v>
      </c>
      <c r="D213" s="137" t="e">
        <f aca="false">VLOOKUP(C213,'[1]Ref. taxo'!A$1:B$1048576,2,0)</f>
        <v>#N/A</v>
      </c>
      <c r="E213" s="136" t="n">
        <f aca="false">'[1]Transition IRSTEA'!B616</f>
        <v>0</v>
      </c>
      <c r="F213" s="136" t="n">
        <f aca="false">'[1]Transition IRSTEA'!C616</f>
        <v>0</v>
      </c>
      <c r="G213" s="136" t="n">
        <f aca="false">'[1]Transition IRSTEA'!D616</f>
        <v>0</v>
      </c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81"/>
    </row>
    <row r="214" customFormat="false" ht="15.8" hidden="false" customHeight="false" outlineLevel="0" collapsed="false">
      <c r="A214" s="123" t="str">
        <f aca="false">+A$88</f>
        <v>06222410</v>
      </c>
      <c r="B214" s="124" t="n">
        <f aca="false">+B$88</f>
        <v>44007</v>
      </c>
      <c r="C214" s="136" t="n">
        <f aca="false">'[1]Transition IRSTEA'!A617</f>
        <v>0</v>
      </c>
      <c r="D214" s="137" t="e">
        <f aca="false">VLOOKUP(C214,'[1]Ref. taxo'!A$1:B$1048576,2,0)</f>
        <v>#N/A</v>
      </c>
      <c r="E214" s="136" t="n">
        <f aca="false">'[1]Transition IRSTEA'!B617</f>
        <v>0</v>
      </c>
      <c r="F214" s="136" t="n">
        <f aca="false">'[1]Transition IRSTEA'!C617</f>
        <v>0</v>
      </c>
      <c r="G214" s="136" t="n">
        <f aca="false">'[1]Transition IRSTEA'!D617</f>
        <v>0</v>
      </c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81"/>
    </row>
    <row r="215" customFormat="false" ht="15.8" hidden="false" customHeight="false" outlineLevel="0" collapsed="false">
      <c r="A215" s="123" t="str">
        <f aca="false">+A$88</f>
        <v>06222410</v>
      </c>
      <c r="B215" s="124" t="n">
        <f aca="false">+B$88</f>
        <v>44007</v>
      </c>
      <c r="C215" s="136" t="n">
        <f aca="false">'[1]Transition IRSTEA'!A618</f>
        <v>0</v>
      </c>
      <c r="D215" s="137" t="e">
        <f aca="false">VLOOKUP(C215,'[1]Ref. taxo'!A$1:B$1048576,2,0)</f>
        <v>#N/A</v>
      </c>
      <c r="E215" s="136" t="n">
        <f aca="false">'[1]Transition IRSTEA'!B618</f>
        <v>0</v>
      </c>
      <c r="F215" s="136" t="n">
        <f aca="false">'[1]Transition IRSTEA'!C618</f>
        <v>0</v>
      </c>
      <c r="G215" s="136" t="n">
        <f aca="false">'[1]Transition IRSTEA'!D618</f>
        <v>0</v>
      </c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81"/>
    </row>
    <row r="216" customFormat="false" ht="15.8" hidden="false" customHeight="false" outlineLevel="0" collapsed="false">
      <c r="A216" s="123" t="str">
        <f aca="false">+A$88</f>
        <v>06222410</v>
      </c>
      <c r="B216" s="124" t="n">
        <f aca="false">+B$88</f>
        <v>44007</v>
      </c>
      <c r="C216" s="136" t="n">
        <f aca="false">'[1]Transition IRSTEA'!A619</f>
        <v>0</v>
      </c>
      <c r="D216" s="137" t="e">
        <f aca="false">VLOOKUP(C216,'[1]Ref. taxo'!A$1:B$1048576,2,0)</f>
        <v>#N/A</v>
      </c>
      <c r="E216" s="136" t="n">
        <f aca="false">'[1]Transition IRSTEA'!B619</f>
        <v>0</v>
      </c>
      <c r="F216" s="136" t="n">
        <f aca="false">'[1]Transition IRSTEA'!C619</f>
        <v>0</v>
      </c>
      <c r="G216" s="136" t="n">
        <f aca="false">'[1]Transition IRSTEA'!D619</f>
        <v>0</v>
      </c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81"/>
    </row>
    <row r="217" customFormat="false" ht="15.8" hidden="false" customHeight="false" outlineLevel="0" collapsed="false">
      <c r="A217" s="123" t="str">
        <f aca="false">+A$88</f>
        <v>06222410</v>
      </c>
      <c r="B217" s="124" t="n">
        <f aca="false">+B$88</f>
        <v>44007</v>
      </c>
      <c r="C217" s="136" t="n">
        <f aca="false">'[1]Transition IRSTEA'!A620</f>
        <v>0</v>
      </c>
      <c r="D217" s="137" t="e">
        <f aca="false">VLOOKUP(C217,'[1]Ref. taxo'!A$1:B$1048576,2,0)</f>
        <v>#N/A</v>
      </c>
      <c r="E217" s="136" t="n">
        <f aca="false">'[1]Transition IRSTEA'!B620</f>
        <v>0</v>
      </c>
      <c r="F217" s="136" t="n">
        <f aca="false">'[1]Transition IRSTEA'!C620</f>
        <v>0</v>
      </c>
      <c r="G217" s="136" t="n">
        <f aca="false">'[1]Transition IRSTEA'!D620</f>
        <v>0</v>
      </c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81"/>
    </row>
    <row r="218" customFormat="false" ht="15.8" hidden="false" customHeight="false" outlineLevel="0" collapsed="false">
      <c r="A218" s="123" t="str">
        <f aca="false">+A$88</f>
        <v>06222410</v>
      </c>
      <c r="B218" s="124" t="n">
        <f aca="false">+B$88</f>
        <v>44007</v>
      </c>
      <c r="C218" s="136" t="n">
        <f aca="false">'[1]Transition IRSTEA'!A621</f>
        <v>0</v>
      </c>
      <c r="D218" s="137" t="e">
        <f aca="false">VLOOKUP(C218,'[1]Ref. taxo'!A$1:B$1048576,2,0)</f>
        <v>#N/A</v>
      </c>
      <c r="E218" s="136" t="n">
        <f aca="false">'[1]Transition IRSTEA'!B621</f>
        <v>0</v>
      </c>
      <c r="F218" s="136" t="n">
        <f aca="false">'[1]Transition IRSTEA'!C621</f>
        <v>0</v>
      </c>
      <c r="G218" s="136" t="n">
        <f aca="false">'[1]Transition IRSTEA'!D621</f>
        <v>0</v>
      </c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81"/>
    </row>
    <row r="219" customFormat="false" ht="15.8" hidden="false" customHeight="false" outlineLevel="0" collapsed="false">
      <c r="A219" s="123" t="str">
        <f aca="false">+A$88</f>
        <v>06222410</v>
      </c>
      <c r="B219" s="124" t="n">
        <f aca="false">+B$88</f>
        <v>44007</v>
      </c>
      <c r="C219" s="136" t="n">
        <f aca="false">'[1]Transition IRSTEA'!A622</f>
        <v>0</v>
      </c>
      <c r="D219" s="137" t="e">
        <f aca="false">VLOOKUP(C219,'[1]Ref. taxo'!A$1:B$1048576,2,0)</f>
        <v>#N/A</v>
      </c>
      <c r="E219" s="136" t="n">
        <f aca="false">'[1]Transition IRSTEA'!B622</f>
        <v>0</v>
      </c>
      <c r="F219" s="136" t="n">
        <f aca="false">'[1]Transition IRSTEA'!C622</f>
        <v>0</v>
      </c>
      <c r="G219" s="136" t="n">
        <f aca="false">'[1]Transition IRSTEA'!D622</f>
        <v>0</v>
      </c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81"/>
    </row>
    <row r="220" customFormat="false" ht="15.8" hidden="false" customHeight="false" outlineLevel="0" collapsed="false">
      <c r="A220" s="123" t="str">
        <f aca="false">+A$88</f>
        <v>06222410</v>
      </c>
      <c r="B220" s="124" t="n">
        <f aca="false">+B$88</f>
        <v>44007</v>
      </c>
      <c r="C220" s="136" t="n">
        <f aca="false">'[1]Transition IRSTEA'!A623</f>
        <v>0</v>
      </c>
      <c r="D220" s="137" t="e">
        <f aca="false">VLOOKUP(C220,'[1]Ref. taxo'!A$1:B$1048576,2,0)</f>
        <v>#N/A</v>
      </c>
      <c r="E220" s="136" t="n">
        <f aca="false">'[1]Transition IRSTEA'!B623</f>
        <v>0</v>
      </c>
      <c r="F220" s="136" t="n">
        <f aca="false">'[1]Transition IRSTEA'!C623</f>
        <v>0</v>
      </c>
      <c r="G220" s="136" t="n">
        <f aca="false">'[1]Transition IRSTEA'!D623</f>
        <v>0</v>
      </c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81"/>
    </row>
    <row r="221" customFormat="false" ht="15.8" hidden="false" customHeight="false" outlineLevel="0" collapsed="false">
      <c r="A221" s="123" t="str">
        <f aca="false">+A$88</f>
        <v>06222410</v>
      </c>
      <c r="B221" s="124" t="n">
        <f aca="false">+B$88</f>
        <v>44007</v>
      </c>
      <c r="C221" s="136" t="n">
        <f aca="false">'[1]Transition IRSTEA'!A624</f>
        <v>0</v>
      </c>
      <c r="D221" s="137" t="e">
        <f aca="false">VLOOKUP(C221,'[1]Ref. taxo'!A$1:B$1048576,2,0)</f>
        <v>#N/A</v>
      </c>
      <c r="E221" s="136" t="n">
        <f aca="false">'[1]Transition IRSTEA'!B624</f>
        <v>0</v>
      </c>
      <c r="F221" s="136" t="n">
        <f aca="false">'[1]Transition IRSTEA'!C624</f>
        <v>0</v>
      </c>
      <c r="G221" s="136" t="n">
        <f aca="false">'[1]Transition IRSTEA'!D624</f>
        <v>0</v>
      </c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81"/>
    </row>
    <row r="222" customFormat="false" ht="15.8" hidden="false" customHeight="false" outlineLevel="0" collapsed="false">
      <c r="A222" s="123" t="str">
        <f aca="false">+A$88</f>
        <v>06222410</v>
      </c>
      <c r="B222" s="124" t="n">
        <f aca="false">+B$88</f>
        <v>44007</v>
      </c>
      <c r="C222" s="136" t="n">
        <f aca="false">'[1]Transition IRSTEA'!A625</f>
        <v>0</v>
      </c>
      <c r="D222" s="137" t="e">
        <f aca="false">VLOOKUP(C222,'[1]Ref. taxo'!A$1:B$1048576,2,0)</f>
        <v>#N/A</v>
      </c>
      <c r="E222" s="136" t="n">
        <f aca="false">'[1]Transition IRSTEA'!B625</f>
        <v>0</v>
      </c>
      <c r="F222" s="136" t="n">
        <f aca="false">'[1]Transition IRSTEA'!C625</f>
        <v>0</v>
      </c>
      <c r="G222" s="136" t="n">
        <f aca="false">'[1]Transition IRSTEA'!D625</f>
        <v>0</v>
      </c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81"/>
    </row>
    <row r="223" customFormat="false" ht="15.8" hidden="false" customHeight="false" outlineLevel="0" collapsed="false">
      <c r="A223" s="123" t="str">
        <f aca="false">+A$88</f>
        <v>06222410</v>
      </c>
      <c r="B223" s="124" t="n">
        <f aca="false">+B$88</f>
        <v>44007</v>
      </c>
      <c r="C223" s="136" t="n">
        <f aca="false">'[1]Transition IRSTEA'!A626</f>
        <v>0</v>
      </c>
      <c r="D223" s="137" t="e">
        <f aca="false">VLOOKUP(C223,'[1]Ref. taxo'!A$1:B$1048576,2,0)</f>
        <v>#N/A</v>
      </c>
      <c r="E223" s="136" t="n">
        <f aca="false">'[1]Transition IRSTEA'!B626</f>
        <v>0</v>
      </c>
      <c r="F223" s="136" t="n">
        <f aca="false">'[1]Transition IRSTEA'!C626</f>
        <v>0</v>
      </c>
      <c r="G223" s="136" t="n">
        <f aca="false">'[1]Transition IRSTEA'!D626</f>
        <v>0</v>
      </c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81"/>
    </row>
    <row r="224" customFormat="false" ht="15.8" hidden="false" customHeight="false" outlineLevel="0" collapsed="false">
      <c r="A224" s="123" t="str">
        <f aca="false">+A$88</f>
        <v>06222410</v>
      </c>
      <c r="B224" s="124" t="n">
        <f aca="false">+B$88</f>
        <v>44007</v>
      </c>
      <c r="C224" s="136" t="n">
        <f aca="false">'[1]Transition IRSTEA'!A627</f>
        <v>0</v>
      </c>
      <c r="D224" s="137" t="e">
        <f aca="false">VLOOKUP(C224,'[1]Ref. taxo'!A$1:B$1048576,2,0)</f>
        <v>#N/A</v>
      </c>
      <c r="E224" s="136" t="n">
        <f aca="false">'[1]Transition IRSTEA'!B627</f>
        <v>0</v>
      </c>
      <c r="F224" s="136" t="n">
        <f aca="false">'[1]Transition IRSTEA'!C627</f>
        <v>0</v>
      </c>
      <c r="G224" s="136" t="n">
        <f aca="false">'[1]Transition IRSTEA'!D627</f>
        <v>0</v>
      </c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81"/>
    </row>
    <row r="225" customFormat="false" ht="15.8" hidden="false" customHeight="false" outlineLevel="0" collapsed="false">
      <c r="A225" s="123" t="str">
        <f aca="false">+A$88</f>
        <v>06222410</v>
      </c>
      <c r="B225" s="124" t="n">
        <f aca="false">+B$88</f>
        <v>44007</v>
      </c>
      <c r="C225" s="136" t="n">
        <f aca="false">'[1]Transition IRSTEA'!A628</f>
        <v>0</v>
      </c>
      <c r="D225" s="137" t="e">
        <f aca="false">VLOOKUP(C225,'[1]Ref. taxo'!A$1:B$1048576,2,0)</f>
        <v>#N/A</v>
      </c>
      <c r="E225" s="136" t="n">
        <f aca="false">'[1]Transition IRSTEA'!B628</f>
        <v>0</v>
      </c>
      <c r="F225" s="136" t="n">
        <f aca="false">'[1]Transition IRSTEA'!C628</f>
        <v>0</v>
      </c>
      <c r="G225" s="136" t="n">
        <f aca="false">'[1]Transition IRSTEA'!D628</f>
        <v>0</v>
      </c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81"/>
    </row>
    <row r="226" customFormat="false" ht="15.8" hidden="false" customHeight="false" outlineLevel="0" collapsed="false">
      <c r="A226" s="123" t="str">
        <f aca="false">+A$88</f>
        <v>06222410</v>
      </c>
      <c r="B226" s="124" t="n">
        <f aca="false">+B$88</f>
        <v>44007</v>
      </c>
      <c r="C226" s="136" t="n">
        <f aca="false">'[1]Transition IRSTEA'!A629</f>
        <v>0</v>
      </c>
      <c r="D226" s="137" t="e">
        <f aca="false">VLOOKUP(C226,'[1]Ref. taxo'!A$1:B$1048576,2,0)</f>
        <v>#N/A</v>
      </c>
      <c r="E226" s="136" t="n">
        <f aca="false">'[1]Transition IRSTEA'!B629</f>
        <v>0</v>
      </c>
      <c r="F226" s="136" t="n">
        <f aca="false">'[1]Transition IRSTEA'!C629</f>
        <v>0</v>
      </c>
      <c r="G226" s="136" t="n">
        <f aca="false">'[1]Transition IRSTEA'!D629</f>
        <v>0</v>
      </c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81"/>
    </row>
    <row r="227" customFormat="false" ht="15.8" hidden="false" customHeight="false" outlineLevel="0" collapsed="false">
      <c r="A227" s="123" t="str">
        <f aca="false">+A$88</f>
        <v>06222410</v>
      </c>
      <c r="B227" s="124" t="n">
        <f aca="false">+B$88</f>
        <v>44007</v>
      </c>
      <c r="C227" s="136" t="n">
        <f aca="false">'[1]Transition IRSTEA'!A630</f>
        <v>0</v>
      </c>
      <c r="D227" s="137" t="e">
        <f aca="false">VLOOKUP(C227,'[1]Ref. taxo'!A$1:B$1048576,2,0)</f>
        <v>#N/A</v>
      </c>
      <c r="E227" s="136" t="n">
        <f aca="false">'[1]Transition IRSTEA'!B630</f>
        <v>0</v>
      </c>
      <c r="F227" s="136" t="n">
        <f aca="false">'[1]Transition IRSTEA'!C630</f>
        <v>0</v>
      </c>
      <c r="G227" s="136" t="n">
        <f aca="false">'[1]Transition IRSTEA'!D630</f>
        <v>0</v>
      </c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81"/>
    </row>
    <row r="228" customFormat="false" ht="15.8" hidden="false" customHeight="false" outlineLevel="0" collapsed="false">
      <c r="A228" s="123" t="str">
        <f aca="false">+A$88</f>
        <v>06222410</v>
      </c>
      <c r="B228" s="124" t="n">
        <f aca="false">+B$88</f>
        <v>44007</v>
      </c>
      <c r="C228" s="136" t="n">
        <f aca="false">'[1]Transition IRSTEA'!A631</f>
        <v>0</v>
      </c>
      <c r="D228" s="137" t="e">
        <f aca="false">VLOOKUP(C228,'[1]Ref. taxo'!A$1:B$1048576,2,0)</f>
        <v>#N/A</v>
      </c>
      <c r="E228" s="136" t="n">
        <f aca="false">'[1]Transition IRSTEA'!B631</f>
        <v>0</v>
      </c>
      <c r="F228" s="136" t="n">
        <f aca="false">'[1]Transition IRSTEA'!C631</f>
        <v>0</v>
      </c>
      <c r="G228" s="136" t="n">
        <f aca="false">'[1]Transition IRSTEA'!D631</f>
        <v>0</v>
      </c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81"/>
    </row>
    <row r="229" customFormat="false" ht="15.8" hidden="false" customHeight="false" outlineLevel="0" collapsed="false">
      <c r="A229" s="123" t="str">
        <f aca="false">+A$88</f>
        <v>06222410</v>
      </c>
      <c r="B229" s="124" t="n">
        <f aca="false">+B$88</f>
        <v>44007</v>
      </c>
      <c r="C229" s="136" t="n">
        <f aca="false">'[1]Transition IRSTEA'!A632</f>
        <v>0</v>
      </c>
      <c r="D229" s="137" t="e">
        <f aca="false">VLOOKUP(C229,'[1]Ref. taxo'!A$1:B$1048576,2,0)</f>
        <v>#N/A</v>
      </c>
      <c r="E229" s="136" t="n">
        <f aca="false">'[1]Transition IRSTEA'!B632</f>
        <v>0</v>
      </c>
      <c r="F229" s="136" t="n">
        <f aca="false">'[1]Transition IRSTEA'!C632</f>
        <v>0</v>
      </c>
      <c r="G229" s="136" t="n">
        <f aca="false">'[1]Transition IRSTEA'!D632</f>
        <v>0</v>
      </c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81"/>
    </row>
    <row r="230" customFormat="false" ht="14.25" hidden="false" customHeight="true" outlineLevel="0" collapsed="false">
      <c r="A230" s="123" t="str">
        <f aca="false">+A$88</f>
        <v>06222410</v>
      </c>
      <c r="B230" s="124" t="n">
        <f aca="false">+B$88</f>
        <v>44007</v>
      </c>
      <c r="C230" s="125"/>
      <c r="D230" s="138" t="e">
        <f aca="false">VLOOKUP(C230,'[1]Ref. Taxo.'!A$1:B$1048576,2,0)</f>
        <v>#REF!</v>
      </c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8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false" sqref="A23" type="textLength">
      <formula1>0</formula1>
      <formula2>14</formula2>
    </dataValidation>
    <dataValidation allowBlank="true" errorStyle="stop" operator="between" showDropDown="false" showErrorMessage="true" showInputMessage="false" sqref="A41:E41 IS42:IV42" type="textLength">
      <formula1>0</formula1>
      <formula2>50</formula2>
    </dataValidation>
    <dataValidation allowBlank="true" error="Le code Sandre de la station est composé de 8 caractères numériques" errorStyle="stop" operator="between" showDropDown="false" showErrorMessage="true" showInputMessage="false" sqref="B23" type="textLength">
      <formula1>8</formula1>
      <formula2>8</formula2>
    </dataValidation>
    <dataValidation allowBlank="true" error="limité à 3 caractères numériques" errorStyle="stop" errorTitle="Code Sandre point de prélèvement" operator="between" showDropDown="false" showErrorMessage="true" showInputMessage="false" sqref="C26" type="textLength">
      <formula1>1</formula1>
      <formula2>3</formula2>
    </dataValidation>
    <dataValidation allowBlank="true" error="Nouveau taxon ? " errorStyle="stop" operator="equal" showDropDown="false" showErrorMessage="true" showInputMessage="false" sqref="C88:C229" type="none">
      <formula1>0</formula1>
      <formula2>0</formula2>
    </dataValidation>
    <dataValidation allowBlank="true" error="Nouveau taxon ? " errorStyle="stop" operator="equal" showDropDown="false" showErrorMessage="true" showInputMessage="false" sqref="C230" type="list">
      <formula1>NA()</formula1>
      <formula2>0</formula2>
    </dataValidation>
    <dataValidation allowBlank="true" errorStyle="stop" operator="equal" showDropDown="false" showErrorMessage="true" showInputMessage="false" sqref="IV67:IV78 D78" type="list">
      <formula1>NA()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false" sqref="E26" type="textLength">
      <formula1>0</formula1>
      <formula2>14</formula2>
    </dataValidation>
    <dataValidation allowBlank="true" errorStyle="stop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Codage SANDRE svp" operator="equal" showDropDown="false" showErrorMessage="true" showInputMessage="false" sqref="E78" type="list">
      <formula1>NA()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Style="stop" errorTitle="Bocal de regroupement" operator="equal" showDropDown="false" showErrorMessage="true" showInputMessage="false" sqref="F78" type="list">
      <formula1>NA()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Style="stop" errorTitle="Intensité du comatage de 0 à 5" operator="equal" showDropDown="false" showErrorMessage="true" showInputMessage="false" sqref="H78" type="list">
      <formula1>NA()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Stabilité ou non du substrat" operator="equal" showDropDown="false" showErrorMessage="true" showInputMessage="false" sqref="I78" type="list">
      <formula1>#REF!</formula1>
      <formula2>0</formula2>
    </dataValidation>
    <dataValidation allowBlank="true" errorStyle="stop" errorTitle="Altitude en mètres" operator="equal" showDropDown="false" showErrorMessage="true" showInputMessage="false" sqref="K23:N23" type="none">
      <formula1>0</formula1>
      <formula2>0</formula2>
    </dataValidation>
    <dataValidation allowBlank="true" errorStyle="stop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Style="stop" errorTitle="Abondance végétation de 0 à 5" operator="equal" showDropDown="false" showErrorMessage="true" showInputMessage="false" sqref="K78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IV40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39" width="25.86"/>
    <col collapsed="false" customWidth="true" hidden="false" outlineLevel="0" max="2" min="2" style="139" width="17.28"/>
    <col collapsed="false" customWidth="true" hidden="false" outlineLevel="0" max="3" min="3" style="139" width="15.28"/>
    <col collapsed="false" customWidth="true" hidden="false" outlineLevel="0" max="4" min="4" style="139" width="11.57"/>
    <col collapsed="false" customWidth="true" hidden="false" outlineLevel="0" max="8" min="5" style="139" width="19.13"/>
    <col collapsed="false" customWidth="true" hidden="false" outlineLevel="0" max="9" min="9" style="139" width="11.7"/>
    <col collapsed="false" customWidth="true" hidden="false" outlineLevel="0" max="10" min="10" style="139" width="22.01"/>
    <col collapsed="false" customWidth="true" hidden="false" outlineLevel="0" max="11" min="11" style="139" width="23.14"/>
    <col collapsed="false" customWidth="true" hidden="false" outlineLevel="0" max="12" min="12" style="139" width="17.12"/>
    <col collapsed="false" customWidth="true" hidden="false" outlineLevel="0" max="13" min="13" style="139" width="11.7"/>
    <col collapsed="false" customWidth="true" hidden="false" outlineLevel="0" max="14" min="14" style="139" width="16.87"/>
    <col collapsed="false" customWidth="true" hidden="false" outlineLevel="0" max="15" min="15" style="139" width="13.29"/>
    <col collapsed="false" customWidth="true" hidden="false" outlineLevel="0" max="16" min="16" style="139" width="10.98"/>
    <col collapsed="false" customWidth="true" hidden="false" outlineLevel="0" max="17" min="17" style="139" width="18.58"/>
    <col collapsed="false" customWidth="true" hidden="false" outlineLevel="0" max="18" min="18" style="139" width="13.42"/>
    <col collapsed="false" customWidth="false" hidden="false" outlineLevel="0" max="257" min="19" style="139" width="8.99"/>
  </cols>
  <sheetData>
    <row r="1" s="144" customFormat="true" ht="19.35" hidden="false" customHeight="true" outlineLevel="0" collapsed="false">
      <c r="A1" s="140" t="s">
        <v>167</v>
      </c>
      <c r="B1" s="140"/>
      <c r="C1" s="141"/>
      <c r="D1" s="141"/>
      <c r="E1" s="141"/>
      <c r="F1" s="141"/>
      <c r="G1" s="141"/>
      <c r="H1" s="141"/>
      <c r="I1" s="142" t="s">
        <v>168</v>
      </c>
      <c r="J1" s="143" t="s">
        <v>167</v>
      </c>
      <c r="K1" s="143"/>
      <c r="L1" s="141"/>
      <c r="M1" s="141"/>
      <c r="N1" s="141"/>
      <c r="O1" s="141"/>
      <c r="Q1" s="145"/>
      <c r="R1" s="142" t="s">
        <v>169</v>
      </c>
      <c r="S1" s="145"/>
      <c r="T1" s="145"/>
      <c r="U1" s="145"/>
      <c r="V1" s="145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</row>
    <row r="2" s="144" customFormat="true" ht="12.8" hidden="false" customHeight="false" outlineLevel="0" collapsed="false">
      <c r="P2" s="147"/>
      <c r="Q2" s="148"/>
      <c r="R2" s="148"/>
      <c r="S2" s="148"/>
      <c r="T2" s="148"/>
      <c r="U2" s="148"/>
      <c r="V2" s="148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="144" customFormat="true" ht="12.8" hidden="false" customHeight="false" outlineLevel="0" collapsed="false">
      <c r="T3" s="148"/>
      <c r="U3" s="148"/>
      <c r="V3" s="148"/>
      <c r="W3" s="148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</row>
    <row r="4" s="144" customFormat="true" ht="12.8" hidden="false" customHeight="false" outlineLevel="0" collapsed="false">
      <c r="A4" s="149" t="s">
        <v>53</v>
      </c>
      <c r="B4" s="150" t="s">
        <v>53</v>
      </c>
      <c r="C4" s="150" t="s">
        <v>53</v>
      </c>
      <c r="D4" s="150" t="s">
        <v>53</v>
      </c>
      <c r="E4" s="151" t="s">
        <v>53</v>
      </c>
      <c r="F4" s="152" t="s">
        <v>53</v>
      </c>
      <c r="G4" s="151" t="s">
        <v>53</v>
      </c>
      <c r="H4" s="152" t="s">
        <v>53</v>
      </c>
      <c r="S4" s="153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="158" customFormat="true" ht="14.65" hidden="false" customHeight="false" outlineLevel="0" collapsed="false">
      <c r="A5" s="154" t="s">
        <v>62</v>
      </c>
      <c r="B5" s="155" t="s">
        <v>15</v>
      </c>
      <c r="C5" s="155" t="s">
        <v>170</v>
      </c>
      <c r="D5" s="156" t="s">
        <v>21</v>
      </c>
      <c r="E5" s="155" t="s">
        <v>171</v>
      </c>
      <c r="F5" s="157" t="s">
        <v>172</v>
      </c>
      <c r="G5" s="155" t="s">
        <v>173</v>
      </c>
      <c r="H5" s="157" t="s">
        <v>174</v>
      </c>
      <c r="J5" s="159" t="s">
        <v>107</v>
      </c>
      <c r="K5" s="159"/>
      <c r="L5" s="159"/>
      <c r="M5" s="159"/>
      <c r="N5" s="159"/>
      <c r="O5" s="159"/>
      <c r="P5" s="159"/>
      <c r="Q5" s="144"/>
      <c r="R5" s="144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</row>
    <row r="6" s="144" customFormat="true" ht="12.8" hidden="false" customHeight="false" outlineLevel="0" collapsed="false">
      <c r="A6" s="161"/>
      <c r="B6" s="162"/>
      <c r="C6" s="162"/>
      <c r="D6" s="163"/>
      <c r="E6" s="162"/>
      <c r="F6" s="162"/>
      <c r="G6" s="162"/>
      <c r="H6" s="164"/>
      <c r="O6" s="158"/>
      <c r="P6" s="165"/>
      <c r="R6" s="153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</row>
    <row r="7" customFormat="false" ht="12.8" hidden="false" customHeight="false" outlineLevel="0" collapsed="false">
      <c r="A7" s="161"/>
      <c r="B7" s="162"/>
      <c r="C7" s="162"/>
      <c r="D7" s="163"/>
      <c r="E7" s="162"/>
      <c r="F7" s="162"/>
      <c r="G7" s="162"/>
      <c r="H7" s="164"/>
      <c r="J7" s="166" t="s">
        <v>61</v>
      </c>
      <c r="K7" s="167"/>
      <c r="L7" s="167"/>
      <c r="M7" s="167"/>
      <c r="N7" s="168"/>
      <c r="O7" s="169"/>
      <c r="P7" s="158"/>
      <c r="Q7" s="158"/>
      <c r="R7" s="158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</row>
    <row r="8" customFormat="false" ht="12.8" hidden="false" customHeight="false" outlineLevel="0" collapsed="false">
      <c r="A8" s="161"/>
      <c r="B8" s="162"/>
      <c r="C8" s="162"/>
      <c r="D8" s="163"/>
      <c r="E8" s="162"/>
      <c r="F8" s="162"/>
      <c r="G8" s="162"/>
      <c r="H8" s="164"/>
      <c r="J8" s="171" t="s">
        <v>76</v>
      </c>
      <c r="K8" s="172" t="s">
        <v>175</v>
      </c>
      <c r="L8" s="172"/>
      <c r="M8" s="172"/>
      <c r="N8" s="172"/>
      <c r="O8" s="173"/>
      <c r="P8" s="174"/>
      <c r="Q8" s="144"/>
      <c r="R8" s="144"/>
    </row>
    <row r="9" customFormat="false" ht="12.75" hidden="false" customHeight="true" outlineLevel="0" collapsed="false">
      <c r="E9" s="153"/>
      <c r="F9" s="153"/>
      <c r="G9" s="153"/>
      <c r="H9" s="153"/>
      <c r="I9" s="153"/>
      <c r="J9" s="175" t="s">
        <v>109</v>
      </c>
      <c r="K9" s="176" t="s">
        <v>175</v>
      </c>
      <c r="L9" s="176"/>
      <c r="M9" s="176"/>
      <c r="N9" s="176"/>
      <c r="O9" s="177"/>
      <c r="P9" s="178"/>
    </row>
    <row r="10" customFormat="false" ht="12.75" hidden="false" customHeight="true" outlineLevel="0" collapsed="false">
      <c r="D10" s="153"/>
      <c r="E10" s="179" t="s">
        <v>176</v>
      </c>
      <c r="F10" s="179"/>
      <c r="G10" s="179"/>
      <c r="H10" s="153"/>
      <c r="I10" s="153"/>
      <c r="J10" s="175" t="s">
        <v>177</v>
      </c>
      <c r="K10" s="176" t="s">
        <v>178</v>
      </c>
      <c r="L10" s="176"/>
      <c r="M10" s="176"/>
      <c r="N10" s="176"/>
      <c r="O10" s="177"/>
      <c r="P10" s="178"/>
    </row>
    <row r="11" customFormat="false" ht="12.75" hidden="false" customHeight="true" outlineLevel="0" collapsed="false">
      <c r="D11" s="153"/>
      <c r="E11" s="179"/>
      <c r="F11" s="179"/>
      <c r="G11" s="179"/>
      <c r="H11" s="153"/>
      <c r="I11" s="153"/>
      <c r="J11" s="175" t="s">
        <v>114</v>
      </c>
      <c r="K11" s="176" t="s">
        <v>115</v>
      </c>
      <c r="L11" s="176"/>
      <c r="M11" s="176"/>
      <c r="N11" s="176"/>
      <c r="O11" s="177"/>
      <c r="P11" s="178"/>
      <c r="S11" s="153"/>
    </row>
    <row r="12" customFormat="false" ht="14.25" hidden="false" customHeight="true" outlineLevel="0" collapsed="false">
      <c r="A12" s="149" t="s">
        <v>53</v>
      </c>
      <c r="B12" s="180" t="s">
        <v>179</v>
      </c>
      <c r="C12" s="181"/>
      <c r="D12" s="153"/>
      <c r="E12" s="179"/>
      <c r="F12" s="179"/>
      <c r="G12" s="179"/>
      <c r="H12" s="153"/>
      <c r="I12" s="153"/>
      <c r="J12" s="175" t="s">
        <v>119</v>
      </c>
      <c r="K12" s="176" t="s">
        <v>120</v>
      </c>
      <c r="L12" s="176"/>
      <c r="M12" s="176"/>
      <c r="N12" s="176"/>
      <c r="O12" s="177"/>
      <c r="P12" s="178"/>
      <c r="S12" s="153"/>
    </row>
    <row r="13" customFormat="false" ht="14.25" hidden="false" customHeight="true" outlineLevel="0" collapsed="false">
      <c r="A13" s="182" t="s">
        <v>53</v>
      </c>
      <c r="B13" s="183" t="s">
        <v>180</v>
      </c>
      <c r="C13" s="184"/>
      <c r="D13" s="153"/>
      <c r="E13" s="179"/>
      <c r="F13" s="179"/>
      <c r="G13" s="179"/>
      <c r="H13" s="153"/>
      <c r="I13" s="153"/>
      <c r="J13" s="175" t="s">
        <v>124</v>
      </c>
      <c r="K13" s="176" t="s">
        <v>125</v>
      </c>
      <c r="L13" s="176"/>
      <c r="M13" s="176"/>
      <c r="N13" s="176"/>
      <c r="O13" s="177"/>
      <c r="P13" s="178"/>
      <c r="Q13" s="153"/>
      <c r="R13" s="153"/>
      <c r="S13" s="144"/>
    </row>
    <row r="14" customFormat="false" ht="14.25" hidden="false" customHeight="true" outlineLevel="0" collapsed="false">
      <c r="A14" s="182" t="s">
        <v>53</v>
      </c>
      <c r="B14" s="183" t="s">
        <v>181</v>
      </c>
      <c r="C14" s="184"/>
      <c r="D14" s="153"/>
      <c r="E14" s="179"/>
      <c r="F14" s="179"/>
      <c r="G14" s="179"/>
      <c r="H14" s="153"/>
      <c r="I14" s="153"/>
      <c r="J14" s="175" t="s">
        <v>129</v>
      </c>
      <c r="K14" s="176" t="s">
        <v>130</v>
      </c>
      <c r="L14" s="176"/>
      <c r="M14" s="176"/>
      <c r="N14" s="176"/>
      <c r="O14" s="177"/>
      <c r="P14" s="178"/>
      <c r="Q14" s="153"/>
      <c r="R14" s="153"/>
      <c r="S14" s="144"/>
    </row>
    <row r="15" customFormat="false" ht="14.25" hidden="false" customHeight="true" outlineLevel="0" collapsed="false">
      <c r="A15" s="185"/>
      <c r="B15" s="183" t="s">
        <v>182</v>
      </c>
      <c r="C15" s="186" t="n">
        <f aca="false">C13*C14</f>
        <v>0</v>
      </c>
      <c r="D15" s="153"/>
      <c r="E15" s="187"/>
      <c r="F15" s="187"/>
      <c r="G15" s="187"/>
      <c r="H15" s="153"/>
      <c r="I15" s="153"/>
      <c r="J15" s="188" t="s">
        <v>134</v>
      </c>
      <c r="K15" s="189" t="s">
        <v>135</v>
      </c>
      <c r="L15" s="190"/>
      <c r="M15" s="190"/>
      <c r="N15" s="189"/>
      <c r="O15" s="191"/>
      <c r="P15" s="192"/>
      <c r="Q15" s="158"/>
      <c r="R15" s="144"/>
      <c r="S15" s="158"/>
    </row>
    <row r="16" customFormat="false" ht="11.25" hidden="false" customHeight="true" outlineLevel="0" collapsed="false">
      <c r="A16" s="193"/>
      <c r="B16" s="194" t="s">
        <v>183</v>
      </c>
      <c r="C16" s="195" t="n">
        <f aca="false">+C15*0.05</f>
        <v>0</v>
      </c>
      <c r="D16" s="153"/>
      <c r="E16" s="153"/>
      <c r="F16" s="153"/>
      <c r="G16" s="153"/>
      <c r="H16" s="153"/>
      <c r="I16" s="153"/>
      <c r="J16" s="144"/>
      <c r="K16" s="144"/>
      <c r="L16" s="144"/>
      <c r="M16" s="144"/>
      <c r="N16" s="196"/>
      <c r="O16" s="144"/>
      <c r="P16" s="158"/>
      <c r="Q16" s="158"/>
      <c r="R16" s="144"/>
    </row>
    <row r="17" customFormat="false" ht="14.25" hidden="false" customHeight="true" outlineLevel="0" collapsed="false">
      <c r="A17" s="83" t="s">
        <v>72</v>
      </c>
      <c r="B17" s="93"/>
      <c r="C17" s="93"/>
      <c r="D17" s="94"/>
      <c r="E17" s="93"/>
      <c r="F17" s="153"/>
      <c r="G17" s="153"/>
      <c r="H17" s="153"/>
      <c r="I17" s="153"/>
      <c r="J17" s="197"/>
      <c r="K17" s="198" t="s">
        <v>53</v>
      </c>
      <c r="L17" s="198" t="s">
        <v>53</v>
      </c>
      <c r="M17" s="198" t="s">
        <v>53</v>
      </c>
      <c r="N17" s="199" t="s">
        <v>54</v>
      </c>
      <c r="O17" s="199" t="s">
        <v>54</v>
      </c>
      <c r="P17" s="199" t="s">
        <v>54</v>
      </c>
      <c r="Q17" s="199" t="s">
        <v>54</v>
      </c>
      <c r="R17" s="199" t="s">
        <v>54</v>
      </c>
      <c r="S17" s="144"/>
    </row>
    <row r="18" customFormat="false" ht="20.85" hidden="false" customHeight="false" outlineLevel="0" collapsed="false">
      <c r="A18" s="96"/>
      <c r="B18" s="96"/>
      <c r="C18" s="96"/>
      <c r="D18" s="96"/>
      <c r="E18" s="96"/>
      <c r="F18" s="153"/>
      <c r="G18" s="153"/>
      <c r="H18" s="153"/>
      <c r="I18" s="153"/>
      <c r="J18" s="200" t="s">
        <v>184</v>
      </c>
      <c r="K18" s="201" t="s">
        <v>76</v>
      </c>
      <c r="L18" s="202" t="s">
        <v>109</v>
      </c>
      <c r="M18" s="202" t="s">
        <v>177</v>
      </c>
      <c r="N18" s="202" t="s">
        <v>114</v>
      </c>
      <c r="O18" s="202" t="s">
        <v>119</v>
      </c>
      <c r="P18" s="202" t="s">
        <v>124</v>
      </c>
      <c r="Q18" s="202" t="s">
        <v>129</v>
      </c>
      <c r="R18" s="203" t="s">
        <v>134</v>
      </c>
      <c r="S18" s="144"/>
    </row>
    <row r="19" customFormat="false" ht="14.25" hidden="false" customHeight="true" outlineLevel="0" collapsed="false">
      <c r="A19" s="153"/>
      <c r="B19" s="153"/>
      <c r="C19" s="153"/>
      <c r="D19" s="153"/>
      <c r="E19" s="153"/>
      <c r="F19" s="153"/>
      <c r="G19" s="153"/>
      <c r="H19" s="153"/>
      <c r="I19" s="153"/>
      <c r="J19" s="204" t="s">
        <v>138</v>
      </c>
      <c r="K19" s="198"/>
      <c r="L19" s="198"/>
      <c r="M19" s="198"/>
      <c r="N19" s="205"/>
      <c r="O19" s="205"/>
      <c r="P19" s="205"/>
      <c r="Q19" s="205"/>
      <c r="R19" s="206"/>
      <c r="S19" s="144"/>
    </row>
    <row r="20" customFormat="false" ht="14.25" hidden="false" customHeight="true" outlineLevel="0" collapsed="false">
      <c r="A20" s="153"/>
      <c r="B20" s="153"/>
      <c r="C20" s="153"/>
      <c r="D20" s="153"/>
      <c r="E20" s="153"/>
      <c r="F20" s="153"/>
      <c r="G20" s="153"/>
      <c r="H20" s="153"/>
      <c r="I20" s="153"/>
      <c r="J20" s="207" t="s">
        <v>141</v>
      </c>
      <c r="K20" s="198"/>
      <c r="L20" s="198"/>
      <c r="M20" s="198"/>
      <c r="N20" s="205"/>
      <c r="O20" s="205"/>
      <c r="P20" s="205"/>
      <c r="Q20" s="205"/>
      <c r="R20" s="206"/>
      <c r="S20" s="144"/>
    </row>
    <row r="21" customFormat="false" ht="14.25" hidden="false" customHeight="true" outlineLevel="0" collapsed="false">
      <c r="A21" s="153"/>
      <c r="B21" s="153"/>
      <c r="C21" s="153"/>
      <c r="D21" s="153"/>
      <c r="E21" s="153"/>
      <c r="F21" s="153"/>
      <c r="G21" s="153"/>
      <c r="H21" s="153"/>
      <c r="I21" s="153"/>
      <c r="J21" s="207" t="s">
        <v>142</v>
      </c>
      <c r="K21" s="198"/>
      <c r="L21" s="198"/>
      <c r="M21" s="198"/>
      <c r="N21" s="205"/>
      <c r="O21" s="205"/>
      <c r="P21" s="205"/>
      <c r="Q21" s="205"/>
      <c r="R21" s="206"/>
      <c r="S21" s="144"/>
    </row>
    <row r="22" customFormat="false" ht="14.25" hidden="false" customHeight="true" outlineLevel="0" collapsed="false">
      <c r="A22" s="166" t="s">
        <v>61</v>
      </c>
      <c r="B22" s="176"/>
      <c r="C22" s="176"/>
      <c r="D22" s="146"/>
      <c r="E22" s="146"/>
      <c r="F22" s="208"/>
      <c r="G22" s="208"/>
      <c r="H22" s="208"/>
      <c r="J22" s="207" t="s">
        <v>143</v>
      </c>
      <c r="K22" s="198"/>
      <c r="L22" s="198"/>
      <c r="M22" s="198"/>
      <c r="N22" s="205"/>
      <c r="O22" s="205"/>
      <c r="P22" s="205"/>
      <c r="Q22" s="205"/>
      <c r="R22" s="206"/>
      <c r="S22" s="144"/>
    </row>
    <row r="23" customFormat="false" ht="14.25" hidden="false" customHeight="true" outlineLevel="0" collapsed="false">
      <c r="A23" s="171" t="s">
        <v>62</v>
      </c>
      <c r="B23" s="171"/>
      <c r="C23" s="172" t="s">
        <v>185</v>
      </c>
      <c r="D23" s="172"/>
      <c r="E23" s="172"/>
      <c r="F23" s="209"/>
      <c r="J23" s="207" t="s">
        <v>144</v>
      </c>
      <c r="K23" s="198"/>
      <c r="L23" s="198"/>
      <c r="M23" s="198"/>
      <c r="N23" s="205"/>
      <c r="O23" s="205"/>
      <c r="P23" s="205"/>
      <c r="Q23" s="205"/>
      <c r="R23" s="206"/>
      <c r="S23" s="144"/>
    </row>
    <row r="24" customFormat="false" ht="14.25" hidden="false" customHeight="true" outlineLevel="0" collapsed="false">
      <c r="A24" s="175" t="s">
        <v>15</v>
      </c>
      <c r="B24" s="175"/>
      <c r="C24" s="176" t="s">
        <v>16</v>
      </c>
      <c r="D24" s="176"/>
      <c r="E24" s="176"/>
      <c r="F24" s="210"/>
      <c r="J24" s="207" t="s">
        <v>146</v>
      </c>
      <c r="K24" s="198"/>
      <c r="L24" s="198"/>
      <c r="M24" s="198"/>
      <c r="N24" s="205"/>
      <c r="O24" s="205"/>
      <c r="P24" s="205"/>
      <c r="Q24" s="205"/>
      <c r="R24" s="206"/>
      <c r="S24" s="144"/>
    </row>
    <row r="25" customFormat="false" ht="14.25" hidden="false" customHeight="true" outlineLevel="0" collapsed="false">
      <c r="A25" s="175" t="s">
        <v>186</v>
      </c>
      <c r="B25" s="175"/>
      <c r="C25" s="176" t="s">
        <v>66</v>
      </c>
      <c r="D25" s="176"/>
      <c r="E25" s="176"/>
      <c r="F25" s="210"/>
      <c r="J25" s="207" t="s">
        <v>147</v>
      </c>
      <c r="K25" s="198"/>
      <c r="L25" s="198"/>
      <c r="M25" s="198"/>
      <c r="N25" s="205"/>
      <c r="O25" s="205"/>
      <c r="P25" s="205"/>
      <c r="Q25" s="205"/>
      <c r="R25" s="206"/>
      <c r="S25" s="144"/>
    </row>
    <row r="26" customFormat="false" ht="14.25" hidden="false" customHeight="true" outlineLevel="0" collapsed="false">
      <c r="A26" s="175" t="s">
        <v>21</v>
      </c>
      <c r="B26" s="175"/>
      <c r="C26" s="176" t="s">
        <v>187</v>
      </c>
      <c r="D26" s="176"/>
      <c r="E26" s="176"/>
      <c r="F26" s="210"/>
      <c r="J26" s="207" t="s">
        <v>148</v>
      </c>
      <c r="K26" s="198"/>
      <c r="L26" s="198"/>
      <c r="M26" s="198"/>
      <c r="N26" s="205"/>
      <c r="O26" s="205"/>
      <c r="P26" s="205"/>
      <c r="Q26" s="205"/>
      <c r="R26" s="206"/>
      <c r="S26" s="144"/>
    </row>
    <row r="27" customFormat="false" ht="14.25" hidden="false" customHeight="true" outlineLevel="0" collapsed="false">
      <c r="A27" s="175" t="s">
        <v>171</v>
      </c>
      <c r="B27" s="175"/>
      <c r="C27" s="166" t="s">
        <v>188</v>
      </c>
      <c r="D27" s="166"/>
      <c r="E27" s="166"/>
      <c r="F27" s="210"/>
      <c r="J27" s="207" t="s">
        <v>149</v>
      </c>
      <c r="K27" s="198"/>
      <c r="L27" s="198"/>
      <c r="M27" s="198"/>
      <c r="N27" s="205"/>
      <c r="O27" s="205"/>
      <c r="P27" s="205"/>
      <c r="Q27" s="205"/>
      <c r="R27" s="206"/>
      <c r="S27" s="144"/>
    </row>
    <row r="28" customFormat="false" ht="14.25" hidden="false" customHeight="true" outlineLevel="0" collapsed="false">
      <c r="A28" s="175" t="s">
        <v>172</v>
      </c>
      <c r="B28" s="175"/>
      <c r="C28" s="166" t="s">
        <v>189</v>
      </c>
      <c r="D28" s="166"/>
      <c r="E28" s="166"/>
      <c r="F28" s="210"/>
      <c r="J28" s="207" t="s">
        <v>151</v>
      </c>
      <c r="K28" s="198"/>
      <c r="L28" s="198"/>
      <c r="M28" s="198"/>
      <c r="N28" s="205"/>
      <c r="O28" s="205"/>
      <c r="P28" s="205"/>
      <c r="Q28" s="205"/>
      <c r="R28" s="206"/>
      <c r="S28" s="144"/>
    </row>
    <row r="29" customFormat="false" ht="14.25" hidden="false" customHeight="true" outlineLevel="0" collapsed="false">
      <c r="A29" s="175" t="s">
        <v>173</v>
      </c>
      <c r="B29" s="175"/>
      <c r="C29" s="166" t="s">
        <v>190</v>
      </c>
      <c r="D29" s="166"/>
      <c r="E29" s="166"/>
      <c r="F29" s="210"/>
      <c r="J29" s="207" t="s">
        <v>152</v>
      </c>
      <c r="K29" s="198"/>
      <c r="L29" s="198"/>
      <c r="M29" s="198"/>
      <c r="N29" s="205"/>
      <c r="O29" s="205"/>
      <c r="P29" s="205"/>
      <c r="Q29" s="205"/>
      <c r="R29" s="206"/>
    </row>
    <row r="30" customFormat="false" ht="14.25" hidden="false" customHeight="true" outlineLevel="0" collapsed="false">
      <c r="A30" s="175" t="s">
        <v>174</v>
      </c>
      <c r="B30" s="175"/>
      <c r="C30" s="166" t="s">
        <v>191</v>
      </c>
      <c r="D30" s="166"/>
      <c r="E30" s="166"/>
      <c r="F30" s="210"/>
      <c r="J30" s="211" t="s">
        <v>153</v>
      </c>
      <c r="K30" s="212"/>
      <c r="L30" s="212"/>
      <c r="M30" s="212"/>
      <c r="N30" s="213"/>
      <c r="O30" s="213"/>
      <c r="P30" s="213"/>
      <c r="Q30" s="213"/>
      <c r="R30" s="214"/>
    </row>
    <row r="31" customFormat="false" ht="14.25" hidden="false" customHeight="true" outlineLevel="0" collapsed="false">
      <c r="A31" s="175" t="s">
        <v>179</v>
      </c>
      <c r="B31" s="175"/>
      <c r="C31" s="166" t="s">
        <v>192</v>
      </c>
      <c r="D31" s="166"/>
      <c r="E31" s="170"/>
      <c r="F31" s="210"/>
    </row>
    <row r="32" customFormat="false" ht="14.25" hidden="false" customHeight="true" outlineLevel="0" collapsed="false">
      <c r="A32" s="175" t="s">
        <v>180</v>
      </c>
      <c r="B32" s="175"/>
      <c r="C32" s="166" t="s">
        <v>193</v>
      </c>
      <c r="D32" s="166"/>
      <c r="E32" s="176"/>
      <c r="F32" s="210"/>
      <c r="L32" s="166" t="s">
        <v>61</v>
      </c>
      <c r="M32" s="144"/>
      <c r="N32" s="144"/>
    </row>
    <row r="33" customFormat="false" ht="14.25" hidden="false" customHeight="true" outlineLevel="0" collapsed="false">
      <c r="A33" s="175" t="s">
        <v>181</v>
      </c>
      <c r="B33" s="215"/>
      <c r="C33" s="166" t="s">
        <v>194</v>
      </c>
      <c r="D33" s="176"/>
      <c r="E33" s="176"/>
      <c r="F33" s="210"/>
      <c r="L33" s="216" t="s">
        <v>112</v>
      </c>
      <c r="M33" s="216"/>
      <c r="N33" s="216" t="s">
        <v>77</v>
      </c>
      <c r="O33" s="216" t="s">
        <v>113</v>
      </c>
    </row>
    <row r="34" customFormat="false" ht="14.25" hidden="false" customHeight="true" outlineLevel="0" collapsed="false">
      <c r="A34" s="175" t="s">
        <v>182</v>
      </c>
      <c r="B34" s="215"/>
      <c r="C34" s="166" t="s">
        <v>195</v>
      </c>
      <c r="D34" s="176"/>
      <c r="E34" s="176"/>
      <c r="F34" s="210"/>
      <c r="L34" s="217" t="s">
        <v>116</v>
      </c>
      <c r="M34" s="218"/>
      <c r="N34" s="219" t="s">
        <v>117</v>
      </c>
      <c r="O34" s="219" t="s">
        <v>118</v>
      </c>
    </row>
    <row r="35" customFormat="false" ht="14.25" hidden="false" customHeight="true" outlineLevel="0" collapsed="false">
      <c r="A35" s="175" t="s">
        <v>183</v>
      </c>
      <c r="B35" s="215"/>
      <c r="C35" s="176" t="s">
        <v>196</v>
      </c>
      <c r="D35" s="176"/>
      <c r="E35" s="176"/>
      <c r="F35" s="210"/>
      <c r="L35" s="220" t="s">
        <v>121</v>
      </c>
      <c r="M35" s="221"/>
      <c r="N35" s="222" t="s">
        <v>122</v>
      </c>
      <c r="O35" s="222" t="s">
        <v>123</v>
      </c>
    </row>
    <row r="36" customFormat="false" ht="14.25" hidden="false" customHeight="true" outlineLevel="0" collapsed="false">
      <c r="A36" s="175" t="s">
        <v>197</v>
      </c>
      <c r="B36" s="215"/>
      <c r="C36" s="176" t="s">
        <v>198</v>
      </c>
      <c r="D36" s="176"/>
      <c r="E36" s="176"/>
      <c r="F36" s="210"/>
      <c r="L36" s="220" t="s">
        <v>126</v>
      </c>
      <c r="M36" s="221"/>
      <c r="N36" s="222" t="s">
        <v>127</v>
      </c>
      <c r="O36" s="222" t="s">
        <v>128</v>
      </c>
    </row>
    <row r="37" customFormat="false" ht="14.25" hidden="false" customHeight="true" outlineLevel="0" collapsed="false">
      <c r="A37" s="188" t="s">
        <v>199</v>
      </c>
      <c r="B37" s="223"/>
      <c r="C37" s="189" t="s">
        <v>200</v>
      </c>
      <c r="D37" s="191"/>
      <c r="E37" s="191"/>
      <c r="F37" s="224"/>
      <c r="L37" s="225" t="s">
        <v>131</v>
      </c>
      <c r="M37" s="226"/>
      <c r="N37" s="227" t="s">
        <v>132</v>
      </c>
      <c r="O37" s="227" t="s">
        <v>133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143" t="s">
        <v>167</v>
      </c>
      <c r="B41" s="143"/>
      <c r="C41" s="141"/>
      <c r="D41" s="141"/>
      <c r="E41" s="141"/>
      <c r="F41" s="141"/>
      <c r="G41" s="142" t="s">
        <v>201</v>
      </c>
      <c r="H41" s="143" t="s">
        <v>167</v>
      </c>
      <c r="I41" s="143"/>
      <c r="J41" s="141"/>
      <c r="K41" s="141"/>
      <c r="L41" s="141"/>
      <c r="M41" s="141"/>
      <c r="Q41" s="142" t="s">
        <v>202</v>
      </c>
    </row>
    <row r="42" customFormat="false" ht="14.25" hidden="false" customHeight="true" outlineLevel="0" collapsed="false">
      <c r="A42" s="228"/>
      <c r="B42" s="228"/>
      <c r="C42" s="141"/>
      <c r="D42" s="141"/>
      <c r="E42" s="141"/>
      <c r="F42" s="141"/>
      <c r="G42" s="142"/>
      <c r="I42" s="228"/>
      <c r="J42" s="228"/>
      <c r="K42" s="141"/>
      <c r="L42" s="141"/>
      <c r="M42" s="141"/>
      <c r="N42" s="141"/>
      <c r="O42" s="142"/>
    </row>
    <row r="43" customFormat="false" ht="14.25" hidden="false" customHeight="true" outlineLevel="0" collapsed="false">
      <c r="A43" s="228"/>
      <c r="B43" s="228"/>
      <c r="C43" s="141"/>
      <c r="D43" s="141"/>
      <c r="E43" s="141"/>
      <c r="F43" s="141"/>
      <c r="G43" s="142"/>
      <c r="I43" s="228"/>
      <c r="J43" s="228"/>
      <c r="K43" s="141"/>
      <c r="L43" s="141"/>
      <c r="M43" s="141"/>
      <c r="N43" s="141"/>
      <c r="O43" s="142"/>
    </row>
    <row r="44" customFormat="false" ht="13.5" hidden="false" customHeight="true" outlineLevel="0" collapsed="false">
      <c r="D44" s="153"/>
      <c r="E44" s="153"/>
      <c r="F44" s="153"/>
    </row>
    <row r="45" customFormat="false" ht="12" hidden="false" customHeight="true" outlineLevel="0" collapsed="false">
      <c r="H45" s="229" t="s">
        <v>203</v>
      </c>
      <c r="I45" s="229"/>
      <c r="J45" s="229"/>
      <c r="K45" s="229"/>
      <c r="L45" s="229"/>
      <c r="M45" s="229"/>
      <c r="N45" s="229"/>
      <c r="O45" s="229"/>
      <c r="P45" s="229"/>
    </row>
    <row r="46" customFormat="false" ht="12" hidden="false" customHeight="true" outlineLevel="0" collapsed="false">
      <c r="H46" s="230" t="s">
        <v>77</v>
      </c>
      <c r="I46" s="231" t="s">
        <v>132</v>
      </c>
      <c r="J46" s="231"/>
      <c r="K46" s="232" t="s">
        <v>127</v>
      </c>
      <c r="L46" s="232"/>
      <c r="M46" s="233" t="s">
        <v>122</v>
      </c>
      <c r="N46" s="233"/>
      <c r="O46" s="233" t="s">
        <v>117</v>
      </c>
      <c r="P46" s="233"/>
    </row>
    <row r="47" customFormat="false" ht="12.75" hidden="false" customHeight="true" outlineLevel="0" collapsed="false">
      <c r="A47" s="229" t="s">
        <v>204</v>
      </c>
      <c r="B47" s="229"/>
      <c r="C47" s="229"/>
      <c r="D47" s="229"/>
      <c r="E47" s="229"/>
      <c r="F47" s="229"/>
      <c r="G47" s="229"/>
      <c r="H47" s="234" t="s">
        <v>205</v>
      </c>
      <c r="I47" s="235" t="s">
        <v>206</v>
      </c>
      <c r="J47" s="235"/>
      <c r="K47" s="236" t="s">
        <v>207</v>
      </c>
      <c r="L47" s="236"/>
      <c r="M47" s="235" t="s">
        <v>208</v>
      </c>
      <c r="N47" s="235"/>
      <c r="O47" s="235" t="s">
        <v>209</v>
      </c>
      <c r="P47" s="235"/>
    </row>
    <row r="48" customFormat="false" ht="13.5" hidden="false" customHeight="true" outlineLevel="0" collapsed="false">
      <c r="A48" s="229"/>
      <c r="B48" s="229"/>
      <c r="C48" s="229"/>
      <c r="D48" s="229"/>
      <c r="E48" s="229"/>
      <c r="F48" s="229"/>
      <c r="G48" s="229"/>
      <c r="H48" s="234"/>
      <c r="I48" s="237" t="s">
        <v>133</v>
      </c>
      <c r="J48" s="237"/>
      <c r="K48" s="238" t="s">
        <v>128</v>
      </c>
      <c r="L48" s="238"/>
      <c r="M48" s="237" t="s">
        <v>123</v>
      </c>
      <c r="N48" s="237"/>
      <c r="O48" s="237" t="s">
        <v>118</v>
      </c>
      <c r="P48" s="237"/>
    </row>
    <row r="49" s="248" customFormat="true" ht="13.5" hidden="false" customHeight="true" outlineLevel="0" collapsed="false">
      <c r="A49" s="239" t="s">
        <v>210</v>
      </c>
      <c r="B49" s="240" t="s">
        <v>211</v>
      </c>
      <c r="C49" s="241" t="s">
        <v>77</v>
      </c>
      <c r="D49" s="242" t="s">
        <v>212</v>
      </c>
      <c r="E49" s="243" t="s">
        <v>213</v>
      </c>
      <c r="F49" s="243" t="s">
        <v>214</v>
      </c>
      <c r="G49" s="243" t="s">
        <v>215</v>
      </c>
      <c r="H49" s="244"/>
      <c r="I49" s="237" t="s">
        <v>216</v>
      </c>
      <c r="J49" s="237" t="s">
        <v>217</v>
      </c>
      <c r="K49" s="245" t="s">
        <v>216</v>
      </c>
      <c r="L49" s="246" t="s">
        <v>217</v>
      </c>
      <c r="M49" s="245" t="s">
        <v>216</v>
      </c>
      <c r="N49" s="246" t="s">
        <v>217</v>
      </c>
      <c r="O49" s="245" t="s">
        <v>216</v>
      </c>
      <c r="P49" s="246" t="s">
        <v>217</v>
      </c>
      <c r="Q49" s="247" t="s">
        <v>218</v>
      </c>
    </row>
    <row r="50" s="248" customFormat="true" ht="13.5" hidden="false" customHeight="true" outlineLevel="0" collapsed="false">
      <c r="A50" s="239"/>
      <c r="B50" s="240"/>
      <c r="C50" s="241"/>
      <c r="D50" s="242"/>
      <c r="E50" s="243"/>
      <c r="F50" s="243"/>
      <c r="G50" s="243"/>
      <c r="H50" s="249"/>
      <c r="I50" s="237"/>
      <c r="J50" s="237"/>
      <c r="K50" s="245"/>
      <c r="L50" s="246"/>
      <c r="M50" s="245"/>
      <c r="N50" s="246"/>
      <c r="O50" s="245"/>
      <c r="P50" s="246"/>
      <c r="Q50" s="247"/>
    </row>
    <row r="51" customFormat="false" ht="12.8" hidden="false" customHeight="false" outlineLevel="0" collapsed="false">
      <c r="A51" s="250" t="s">
        <v>219</v>
      </c>
      <c r="B51" s="251" t="s">
        <v>219</v>
      </c>
      <c r="C51" s="252" t="s">
        <v>79</v>
      </c>
      <c r="D51" s="253" t="n">
        <v>11</v>
      </c>
      <c r="E51" s="253"/>
      <c r="F51" s="254"/>
      <c r="G51" s="255"/>
      <c r="H51" s="249"/>
      <c r="I51" s="255"/>
      <c r="J51" s="255"/>
      <c r="K51" s="256"/>
      <c r="L51" s="257"/>
      <c r="M51" s="256"/>
      <c r="N51" s="257"/>
      <c r="O51" s="256"/>
      <c r="P51" s="257"/>
      <c r="Q51" s="255"/>
    </row>
    <row r="52" customFormat="false" ht="12.8" hidden="false" customHeight="false" outlineLevel="0" collapsed="false">
      <c r="A52" s="258" t="s">
        <v>220</v>
      </c>
      <c r="B52" s="259" t="s">
        <v>221</v>
      </c>
      <c r="C52" s="260" t="s">
        <v>83</v>
      </c>
      <c r="D52" s="261" t="n">
        <v>10</v>
      </c>
      <c r="E52" s="261"/>
      <c r="F52" s="262"/>
      <c r="G52" s="263"/>
      <c r="H52" s="249"/>
      <c r="I52" s="263"/>
      <c r="J52" s="263"/>
      <c r="K52" s="264"/>
      <c r="L52" s="265"/>
      <c r="M52" s="264"/>
      <c r="N52" s="265"/>
      <c r="O52" s="264"/>
      <c r="P52" s="265"/>
      <c r="Q52" s="263"/>
    </row>
    <row r="53" customFormat="false" ht="12.8" hidden="false" customHeight="false" outlineLevel="0" collapsed="false">
      <c r="A53" s="258" t="s">
        <v>222</v>
      </c>
      <c r="B53" s="259" t="s">
        <v>223</v>
      </c>
      <c r="C53" s="260" t="s">
        <v>86</v>
      </c>
      <c r="D53" s="261" t="n">
        <v>9</v>
      </c>
      <c r="E53" s="261"/>
      <c r="F53" s="262"/>
      <c r="G53" s="263"/>
      <c r="H53" s="249"/>
      <c r="I53" s="263"/>
      <c r="J53" s="263"/>
      <c r="K53" s="264"/>
      <c r="L53" s="265"/>
      <c r="M53" s="264"/>
      <c r="N53" s="265"/>
      <c r="O53" s="264"/>
      <c r="P53" s="265"/>
      <c r="Q53" s="263"/>
    </row>
    <row r="54" customFormat="false" ht="20.85" hidden="false" customHeight="false" outlineLevel="0" collapsed="false">
      <c r="A54" s="258" t="s">
        <v>224</v>
      </c>
      <c r="B54" s="259" t="s">
        <v>225</v>
      </c>
      <c r="C54" s="266" t="s">
        <v>88</v>
      </c>
      <c r="D54" s="261" t="n">
        <v>8</v>
      </c>
      <c r="E54" s="261"/>
      <c r="F54" s="262"/>
      <c r="G54" s="263"/>
      <c r="H54" s="249"/>
      <c r="I54" s="263"/>
      <c r="J54" s="263"/>
      <c r="K54" s="264"/>
      <c r="L54" s="265"/>
      <c r="M54" s="264"/>
      <c r="N54" s="265"/>
      <c r="O54" s="264"/>
      <c r="P54" s="265"/>
      <c r="Q54" s="263"/>
    </row>
    <row r="55" customFormat="false" ht="20.85" hidden="false" customHeight="false" outlineLevel="0" collapsed="false">
      <c r="A55" s="258" t="s">
        <v>226</v>
      </c>
      <c r="B55" s="259" t="s">
        <v>227</v>
      </c>
      <c r="C55" s="266" t="s">
        <v>91</v>
      </c>
      <c r="D55" s="261" t="n">
        <v>7</v>
      </c>
      <c r="E55" s="261"/>
      <c r="F55" s="262"/>
      <c r="G55" s="263"/>
      <c r="H55" s="249"/>
      <c r="I55" s="263"/>
      <c r="J55" s="263"/>
      <c r="K55" s="264"/>
      <c r="L55" s="265"/>
      <c r="M55" s="264"/>
      <c r="N55" s="265"/>
      <c r="O55" s="264"/>
      <c r="P55" s="265"/>
      <c r="Q55" s="263"/>
    </row>
    <row r="56" customFormat="false" ht="29.85" hidden="false" customHeight="false" outlineLevel="0" collapsed="false">
      <c r="A56" s="258" t="s">
        <v>228</v>
      </c>
      <c r="B56" s="259" t="s">
        <v>229</v>
      </c>
      <c r="C56" s="266" t="s">
        <v>93</v>
      </c>
      <c r="D56" s="261" t="n">
        <v>6</v>
      </c>
      <c r="E56" s="261"/>
      <c r="F56" s="262"/>
      <c r="G56" s="263"/>
      <c r="H56" s="249"/>
      <c r="I56" s="263"/>
      <c r="J56" s="263"/>
      <c r="K56" s="264"/>
      <c r="L56" s="265"/>
      <c r="M56" s="264"/>
      <c r="N56" s="265"/>
      <c r="O56" s="264"/>
      <c r="P56" s="265"/>
      <c r="Q56" s="263"/>
    </row>
    <row r="57" customFormat="false" ht="20.85" hidden="false" customHeight="false" outlineLevel="0" collapsed="false">
      <c r="A57" s="258" t="s">
        <v>230</v>
      </c>
      <c r="B57" s="259" t="s">
        <v>231</v>
      </c>
      <c r="C57" s="260" t="s">
        <v>95</v>
      </c>
      <c r="D57" s="261" t="n">
        <v>5</v>
      </c>
      <c r="E57" s="261"/>
      <c r="F57" s="262"/>
      <c r="G57" s="263"/>
      <c r="H57" s="249"/>
      <c r="I57" s="263"/>
      <c r="J57" s="263"/>
      <c r="K57" s="264"/>
      <c r="L57" s="265"/>
      <c r="M57" s="264"/>
      <c r="N57" s="265"/>
      <c r="O57" s="264"/>
      <c r="P57" s="265"/>
      <c r="Q57" s="263"/>
    </row>
    <row r="58" customFormat="false" ht="20.85" hidden="false" customHeight="false" outlineLevel="0" collapsed="false">
      <c r="A58" s="258" t="s">
        <v>232</v>
      </c>
      <c r="B58" s="259" t="s">
        <v>233</v>
      </c>
      <c r="C58" s="260" t="s">
        <v>97</v>
      </c>
      <c r="D58" s="261" t="n">
        <v>4</v>
      </c>
      <c r="E58" s="261"/>
      <c r="F58" s="262"/>
      <c r="G58" s="263"/>
      <c r="H58" s="249"/>
      <c r="I58" s="263"/>
      <c r="J58" s="263"/>
      <c r="K58" s="264"/>
      <c r="L58" s="265"/>
      <c r="M58" s="264"/>
      <c r="N58" s="265"/>
      <c r="O58" s="264"/>
      <c r="P58" s="265"/>
      <c r="Q58" s="263"/>
    </row>
    <row r="59" customFormat="false" ht="20.85" hidden="false" customHeight="false" outlineLevel="0" collapsed="false">
      <c r="A59" s="258" t="s">
        <v>234</v>
      </c>
      <c r="B59" s="259" t="s">
        <v>235</v>
      </c>
      <c r="C59" s="260" t="s">
        <v>99</v>
      </c>
      <c r="D59" s="261" t="n">
        <v>3</v>
      </c>
      <c r="E59" s="261"/>
      <c r="F59" s="262"/>
      <c r="G59" s="263"/>
      <c r="H59" s="249"/>
      <c r="I59" s="263"/>
      <c r="J59" s="263"/>
      <c r="K59" s="264"/>
      <c r="L59" s="265"/>
      <c r="M59" s="264"/>
      <c r="N59" s="265"/>
      <c r="O59" s="264"/>
      <c r="P59" s="265"/>
      <c r="Q59" s="263"/>
    </row>
    <row r="60" customFormat="false" ht="12.8" hidden="false" customHeight="false" outlineLevel="0" collapsed="false">
      <c r="A60" s="258" t="s">
        <v>236</v>
      </c>
      <c r="B60" s="259" t="s">
        <v>237</v>
      </c>
      <c r="C60" s="260" t="s">
        <v>101</v>
      </c>
      <c r="D60" s="261" t="n">
        <v>2</v>
      </c>
      <c r="E60" s="261"/>
      <c r="F60" s="262"/>
      <c r="G60" s="263"/>
      <c r="H60" s="249"/>
      <c r="I60" s="263"/>
      <c r="J60" s="263"/>
      <c r="K60" s="264"/>
      <c r="L60" s="265"/>
      <c r="M60" s="264"/>
      <c r="N60" s="265"/>
      <c r="O60" s="264"/>
      <c r="P60" s="265"/>
      <c r="Q60" s="263"/>
    </row>
    <row r="61" customFormat="false" ht="12.8" hidden="false" customHeight="false" outlineLevel="0" collapsed="false">
      <c r="A61" s="258" t="s">
        <v>238</v>
      </c>
      <c r="B61" s="259" t="s">
        <v>238</v>
      </c>
      <c r="C61" s="260" t="s">
        <v>103</v>
      </c>
      <c r="D61" s="261" t="n">
        <v>1</v>
      </c>
      <c r="E61" s="261"/>
      <c r="F61" s="262"/>
      <c r="G61" s="263"/>
      <c r="H61" s="249"/>
      <c r="I61" s="263"/>
      <c r="J61" s="263"/>
      <c r="K61" s="264"/>
      <c r="L61" s="265"/>
      <c r="M61" s="264"/>
      <c r="N61" s="265"/>
      <c r="O61" s="264"/>
      <c r="P61" s="265"/>
      <c r="Q61" s="263"/>
    </row>
    <row r="62" customFormat="false" ht="29.85" hidden="false" customHeight="false" outlineLevel="0" collapsed="false">
      <c r="A62" s="267" t="s">
        <v>239</v>
      </c>
      <c r="B62" s="268" t="s">
        <v>240</v>
      </c>
      <c r="C62" s="269" t="s">
        <v>105</v>
      </c>
      <c r="D62" s="270" t="n">
        <v>0</v>
      </c>
      <c r="E62" s="270"/>
      <c r="F62" s="271"/>
      <c r="G62" s="272"/>
      <c r="H62" s="249"/>
      <c r="I62" s="272"/>
      <c r="J62" s="272"/>
      <c r="K62" s="273"/>
      <c r="L62" s="274"/>
      <c r="M62" s="273"/>
      <c r="N62" s="274"/>
      <c r="O62" s="273"/>
      <c r="P62" s="274"/>
      <c r="Q62" s="272"/>
    </row>
    <row r="63" customFormat="false" ht="27.75" hidden="false" customHeight="true" outlineLevel="0" collapsed="false">
      <c r="H63" s="229" t="s">
        <v>218</v>
      </c>
      <c r="I63" s="275"/>
      <c r="J63" s="275"/>
      <c r="K63" s="275"/>
      <c r="L63" s="275"/>
      <c r="M63" s="275"/>
      <c r="N63" s="275"/>
      <c r="O63" s="275"/>
      <c r="P63" s="27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operator="between" showDropDown="false" showErrorMessage="true" showInputMessage="false" sqref="A18:E18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2023-08-01T10:11:48Z</dcterms:created>
  <dc:creator/>
  <dc:description/>
  <dc:language>fr-FR</dc:language>
  <cp:lastModifiedBy/>
  <dcterms:modified xsi:type="dcterms:W3CDTF">2023-08-01T10:12:54Z</dcterms:modified>
  <cp:revision>1</cp:revision>
  <dc:subject/>
  <dc:title/>
</cp:coreProperties>
</file>