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>
    <definedName name="Excel_BuiltIn__FilterDatabase" localSheetId="0">'fiche envoi CEMAGREF'!$C$89:$H$217</definedName>
  </definedNames>
  <calcPr fullCalcOnLoad="1"/>
</workbook>
</file>

<file path=xl/sharedStrings.xml><?xml version="1.0" encoding="utf-8"?>
<sst xmlns="http://schemas.openxmlformats.org/spreadsheetml/2006/main" count="400" uniqueCount="261">
  <si>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</si>
  <si>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</si>
  <si>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</si>
  <si>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</si>
  <si>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</si>
  <si>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</si>
  <si>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</si>
  <si>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</si>
  <si>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</si>
  <si>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</si>
  <si>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</si>
  <si>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</si>
  <si>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</si>
  <si>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</si>
  <si>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</si>
  <si>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</si>
  <si>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</si>
  <si>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</si>
  <si>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</si>
  <si>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</si>
  <si>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</si>
  <si>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</si>
  <si>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</si>
  <si>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</si>
  <si>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</si>
  <si>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</si>
  <si>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</si>
  <si>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</si>
  <si>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</si>
  <si>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</si>
  <si>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</si>
  <si>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</si>
  <si>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</si>
  <si>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</si>
  <si>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</si>
  <si>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</si>
  <si>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</si>
  <si>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</si>
  <si>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</si>
  <si>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</si>
  <si>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</si>
  <si>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</si>
  <si>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</si>
  <si>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</si>
  <si>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</si>
  <si>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</si>
  <si>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</si>
  <si>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</si>
  <si>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</si>
  <si>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</si>
  <si>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</si>
  <si>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</si>
  <si>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</si>
  <si>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</si>
  <si>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</si>
  <si>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</si>
  <si>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</si>
  <si>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</si>
  <si>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</si>
  <si>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</si>
  <si>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</si>
  <si>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</si>
  <si>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</si>
  <si>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</si>
  <si>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</si>
  <si>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</si>
  <si>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</si>
  <si>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</si>
  <si>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</si>
  <si>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</si>
  <si>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</si>
  <si>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</si>
  <si>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</si>
  <si>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</si>
  <si>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</si>
  <si>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</si>
  <si>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</si>
  <si>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</si>
  <si>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</si>
  <si>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</si>
  <si>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</si>
  <si>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</si>
  <si>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</si>
  <si>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</si>
  <si>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</si>
  <si>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</si>
  <si>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</si>
  <si>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</si>
  <si>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</si>
  <si>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</si>
  <si>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</si>
  <si>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</si>
  <si>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</si>
  <si>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</si>
  <si>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</si>
  <si>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</si>
  <si>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</si>
  <si>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</si>
  <si>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Jabron</t>
  </si>
  <si>
    <t>Sisteron</t>
  </si>
  <si>
    <t>sisteron</t>
  </si>
  <si>
    <t>04209</t>
  </si>
  <si>
    <t>888827</t>
  </si>
  <si>
    <t>1913338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</si>
  <si>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</si>
  <si>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</si>
  <si>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</si>
  <si>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</si>
  <si>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</si>
  <si>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</si>
  <si>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</si>
  <si>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</si>
  <si>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</si>
  <si>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</si>
  <si>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</si>
  <si>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</si>
  <si>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</si>
  <si>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</si>
  <si>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</si>
  <si>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</si>
  <si>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</si>
  <si>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</si>
  <si>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</si>
  <si>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</si>
  <si>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</si>
  <si>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</si>
  <si>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</si>
  <si>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</si>
  <si>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</si>
  <si>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</si>
  <si>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</si>
  <si>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</si>
  <si>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</si>
  <si>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</si>
  <si>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</si>
  <si>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</si>
  <si>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</si>
  <si>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</si>
  <si>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</si>
  <si>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</si>
  <si>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</si>
  <si>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</si>
  <si>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</si>
  <si>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</si>
  <si>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</si>
  <si>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</si>
  <si>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</si>
  <si>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</si>
  <si>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</si>
  <si>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</si>
  <si>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</si>
  <si>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</si>
  <si>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</si>
  <si>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</si>
  <si>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</si>
  <si>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</si>
  <si>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</si>
  <si>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</si>
  <si>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</si>
  <si>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</si>
  <si>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</si>
  <si>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</si>
  <si>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</si>
  <si>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</si>
  <si>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</si>
  <si>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</si>
  <si>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</si>
  <si>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</si>
  <si>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</si>
  <si>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</si>
  <si>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</si>
  <si>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</si>
  <si>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</si>
  <si>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</si>
  <si>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</si>
  <si>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</si>
  <si>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</si>
  <si>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</si>
  <si>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</si>
  <si>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</si>
  <si>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</si>
  <si>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</si>
  <si>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</si>
  <si>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</si>
  <si>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</si>
  <si>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</si>
  <si>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</si>
  <si>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</si>
  <si>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</si>
  <si>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</si>
  <si>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</si>
  <si>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</si>
  <si>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</si>
  <si>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</si>
  <si>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</si>
  <si>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</si>
  <si>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</si>
  <si>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</si>
  <si>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</si>
  <si>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</si>
  <si>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</si>
  <si>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Euleuctra</t>
  </si>
  <si>
    <t>g. / Perla</t>
  </si>
  <si>
    <t>F. / Goeridae</t>
  </si>
  <si>
    <t>F. / Hydropsychidae</t>
  </si>
  <si>
    <t>g. / Hydropsyche</t>
  </si>
  <si>
    <t>F. / Hydroptilidae</t>
  </si>
  <si>
    <t>g. / Hydroptila</t>
  </si>
  <si>
    <t>g. / Athripsodes</t>
  </si>
  <si>
    <t>g. / Mystacides</t>
  </si>
  <si>
    <t xml:space="preserve"> sF. / Limnephilinae</t>
  </si>
  <si>
    <t>g. / Holocentropus</t>
  </si>
  <si>
    <t>Polycentropodidae</t>
  </si>
  <si>
    <t>g. / Rhyacophila</t>
  </si>
  <si>
    <t>F. / Sericostomatidae</t>
  </si>
  <si>
    <t>g. / Acentrella</t>
  </si>
  <si>
    <t>g. / Baetis</t>
  </si>
  <si>
    <t>g. / Centroptilum</t>
  </si>
  <si>
    <t>g. / Procloeon</t>
  </si>
  <si>
    <t>g. / Caenis</t>
  </si>
  <si>
    <t>g. / Seratella</t>
  </si>
  <si>
    <t>F. / Heptageniidae</t>
  </si>
  <si>
    <t>g. / Ecdyonurus</t>
  </si>
  <si>
    <t>g. / Rhithrogena</t>
  </si>
  <si>
    <t>g. / Habrophlebia</t>
  </si>
  <si>
    <t>g. / Oligoneuriella</t>
  </si>
  <si>
    <t>g. / Micronecta</t>
  </si>
  <si>
    <t>g. / Hydrometra</t>
  </si>
  <si>
    <t>g. / Dryops</t>
  </si>
  <si>
    <t>g. / Helichus = Pomatinus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</si>
  <si>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</si>
  <si>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</si>
  <si>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</si>
  <si>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</si>
  <si>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</si>
  <si>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Orectochilus</t>
  </si>
  <si>
    <t>F. / Elodidae = Scirtidae (L)</t>
  </si>
  <si>
    <t>g. / Cyphon</t>
  </si>
  <si>
    <t>g. / Hydraena</t>
  </si>
  <si>
    <t xml:space="preserve"> sF. / Hydrophilinae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</si>
  <si>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</si>
  <si>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</si>
  <si>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</si>
  <si>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</si>
  <si>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</si>
  <si>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</si>
  <si>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</si>
  <si>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g. / Calopteryx</t>
  </si>
  <si>
    <t>g. / Cordulegaster</t>
  </si>
  <si>
    <t>g. / Gomphus</t>
  </si>
  <si>
    <t>g. / Onychogomphus</t>
  </si>
  <si>
    <t>F. / Lestidae</t>
  </si>
  <si>
    <t>O. / COPEPODES</t>
  </si>
  <si>
    <t>O. / OSTRACODES</t>
  </si>
  <si>
    <t>g. / Gammarus</t>
  </si>
  <si>
    <t>O. / HYDRACARINA</t>
  </si>
  <si>
    <t>Cl. / OLIGOCHETES</t>
  </si>
  <si>
    <t>Cl. / TURBELLARIA</t>
  </si>
  <si>
    <t>F. / Dugesiidae</t>
  </si>
  <si>
    <t>F. / Planariidae</t>
  </si>
  <si>
    <t>Cl. / NEMATODA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</si>
</sst>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1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11" xfId="51" applyFont="1" applyFill="1" applyBorder="1" applyAlignment="1" applyProtection="1">
      <alignment horizontal="center"/>
      <protection hidden="1"/>
    </xf>
    <xf numFmtId="164" fontId="22" fillId="0" borderId="12" xfId="51" applyFont="1" applyFill="1" applyBorder="1" applyAlignment="1" applyProtection="1">
      <alignment horizontal="center"/>
      <protection hidden="1"/>
    </xf>
    <xf numFmtId="164" fontId="22" fillId="0" borderId="13" xfId="51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 hidden="1"/>
    </xf>
    <xf numFmtId="164" fontId="24" fillId="0" borderId="15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vertical="center"/>
      <protection hidden="1"/>
    </xf>
    <xf numFmtId="164" fontId="26" fillId="24" borderId="16" xfId="0" applyFont="1" applyFill="1" applyBorder="1" applyAlignment="1" applyProtection="1">
      <alignment horizontal="left" vertical="center"/>
      <protection/>
    </xf>
    <xf numFmtId="164" fontId="23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7" fillId="0" borderId="18" xfId="0" applyFont="1" applyFill="1" applyBorder="1" applyAlignment="1" applyProtection="1">
      <alignment horizontal="center" vertical="center" wrapText="1"/>
      <protection/>
    </xf>
    <xf numFmtId="164" fontId="22" fillId="0" borderId="14" xfId="51" applyFont="1" applyFill="1" applyBorder="1" applyAlignment="1" applyProtection="1">
      <alignment horizontal="left"/>
      <protection hidden="1"/>
    </xf>
    <xf numFmtId="164" fontId="22" fillId="0" borderId="0" xfId="51" applyFont="1" applyFill="1" applyBorder="1" applyAlignment="1" applyProtection="1">
      <alignment horizontal="left"/>
      <protection hidden="1"/>
    </xf>
    <xf numFmtId="164" fontId="26" fillId="24" borderId="19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8" fillId="0" borderId="20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horizontal="center" vertical="center"/>
      <protection/>
    </xf>
    <xf numFmtId="164" fontId="26" fillId="24" borderId="21" xfId="0" applyFont="1" applyFill="1" applyBorder="1" applyAlignment="1" applyProtection="1">
      <alignment horizontal="left" vertical="center"/>
      <protection/>
    </xf>
    <xf numFmtId="164" fontId="23" fillId="24" borderId="22" xfId="0" applyFont="1" applyFill="1" applyBorder="1" applyAlignment="1" applyProtection="1">
      <alignment vertical="center"/>
      <protection/>
    </xf>
    <xf numFmtId="164" fontId="0" fillId="24" borderId="22" xfId="0" applyFont="1" applyFill="1" applyBorder="1" applyAlignment="1" applyProtection="1">
      <alignment vertical="center"/>
      <protection/>
    </xf>
    <xf numFmtId="164" fontId="0" fillId="24" borderId="23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4" fontId="0" fillId="24" borderId="24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 hidden="1"/>
    </xf>
    <xf numFmtId="164" fontId="29" fillId="0" borderId="15" xfId="0" applyFont="1" applyFill="1" applyBorder="1" applyAlignment="1" applyProtection="1">
      <alignment vertical="center"/>
      <protection hidden="1"/>
    </xf>
    <xf numFmtId="164" fontId="30" fillId="21" borderId="0" xfId="0" applyFont="1" applyFill="1" applyBorder="1" applyAlignment="1" applyProtection="1">
      <alignment horizontal="center" vertical="center"/>
      <protection/>
    </xf>
    <xf numFmtId="164" fontId="30" fillId="21" borderId="0" xfId="0" applyFont="1" applyFill="1" applyBorder="1" applyAlignment="1" applyProtection="1">
      <alignment horizontal="center" vertical="center" wrapText="1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4" fontId="32" fillId="21" borderId="1" xfId="0" applyFont="1" applyFill="1" applyBorder="1" applyAlignment="1" applyProtection="1">
      <alignment vertical="center"/>
      <protection locked="0"/>
    </xf>
    <xf numFmtId="165" fontId="32" fillId="21" borderId="1" xfId="0" applyNumberFormat="1" applyFont="1" applyFill="1" applyBorder="1" applyAlignment="1" applyProtection="1">
      <alignment vertical="center"/>
      <protection locked="0"/>
    </xf>
    <xf numFmtId="164" fontId="32" fillId="21" borderId="1" xfId="0" applyFont="1" applyFill="1" applyBorder="1" applyAlignment="1" applyProtection="1">
      <alignment horizontal="center" vertical="center" wrapText="1"/>
      <protection locked="0"/>
    </xf>
    <xf numFmtId="164" fontId="22" fillId="0" borderId="14" xfId="51" applyFont="1" applyFill="1" applyBorder="1" applyAlignment="1" applyProtection="1">
      <alignment horizontal="center"/>
      <protection hidden="1"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22" fillId="0" borderId="15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4" fontId="22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24" borderId="25" xfId="0" applyFont="1" applyFill="1" applyBorder="1" applyAlignment="1" applyProtection="1">
      <alignment vertical="center"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27" xfId="0" applyFont="1" applyFill="1" applyBorder="1" applyAlignment="1" applyProtection="1">
      <alignment vertical="center"/>
      <protection/>
    </xf>
    <xf numFmtId="164" fontId="22" fillId="0" borderId="27" xfId="0" applyFont="1" applyBorder="1" applyAlignment="1" applyProtection="1">
      <alignment/>
      <protection/>
    </xf>
    <xf numFmtId="164" fontId="22" fillId="0" borderId="28" xfId="0" applyFont="1" applyBorder="1" applyAlignment="1" applyProtection="1">
      <alignment/>
      <protection/>
    </xf>
    <xf numFmtId="164" fontId="23" fillId="24" borderId="23" xfId="0" applyFont="1" applyFill="1" applyBorder="1" applyAlignment="1" applyProtection="1">
      <alignment vertical="center"/>
      <protection/>
    </xf>
    <xf numFmtId="164" fontId="33" fillId="0" borderId="0" xfId="0" applyFont="1" applyFill="1" applyAlignment="1" applyProtection="1">
      <alignment vertical="center"/>
      <protection/>
    </xf>
    <xf numFmtId="166" fontId="33" fillId="0" borderId="0" xfId="0" applyNumberFormat="1" applyFont="1" applyFill="1" applyAlignment="1" applyProtection="1">
      <alignment vertical="center"/>
      <protection/>
    </xf>
    <xf numFmtId="164" fontId="25" fillId="24" borderId="22" xfId="0" applyFont="1" applyFill="1" applyBorder="1" applyAlignment="1" applyProtection="1">
      <alignment vertical="center"/>
      <protection/>
    </xf>
    <xf numFmtId="164" fontId="23" fillId="24" borderId="24" xfId="0" applyFont="1" applyFill="1" applyBorder="1" applyAlignment="1" applyProtection="1">
      <alignment vertical="center"/>
      <protection/>
    </xf>
    <xf numFmtId="164" fontId="26" fillId="24" borderId="20" xfId="0" applyFont="1" applyFill="1" applyBorder="1" applyAlignment="1" applyProtection="1">
      <alignment horizontal="left" vertical="center"/>
      <protection/>
    </xf>
    <xf numFmtId="164" fontId="23" fillId="24" borderId="29" xfId="0" applyFont="1" applyFill="1" applyBorder="1" applyAlignment="1" applyProtection="1">
      <alignment horizontal="left" vertical="center"/>
      <protection/>
    </xf>
    <xf numFmtId="164" fontId="23" fillId="24" borderId="25" xfId="0" applyFont="1" applyFill="1" applyBorder="1" applyAlignment="1" applyProtection="1">
      <alignment horizontal="left" vertical="center"/>
      <protection/>
    </xf>
    <xf numFmtId="164" fontId="0" fillId="0" borderId="29" xfId="0" applyFont="1" applyFill="1" applyBorder="1" applyAlignment="1" applyProtection="1">
      <alignment vertical="center"/>
      <protection/>
    </xf>
    <xf numFmtId="164" fontId="0" fillId="0" borderId="30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34" fillId="20" borderId="0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 vertical="center" wrapText="1"/>
      <protection/>
    </xf>
    <xf numFmtId="164" fontId="34" fillId="20" borderId="1" xfId="0" applyFont="1" applyFill="1" applyBorder="1" applyAlignment="1" applyProtection="1">
      <alignment horizontal="center" vertical="center"/>
      <protection/>
    </xf>
    <xf numFmtId="167" fontId="32" fillId="21" borderId="1" xfId="0" applyNumberFormat="1" applyFont="1" applyFill="1" applyBorder="1" applyAlignment="1" applyProtection="1">
      <alignment horizontal="center" vertical="center"/>
      <protection/>
    </xf>
    <xf numFmtId="164" fontId="32" fillId="21" borderId="1" xfId="0" applyNumberFormat="1" applyFont="1" applyFill="1" applyBorder="1" applyAlignment="1" applyProtection="1">
      <alignment horizontal="center" vertical="center" wrapText="1"/>
      <protection/>
    </xf>
    <xf numFmtId="164" fontId="34" fillId="2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Fill="1" applyBorder="1" applyAlignment="1" applyProtection="1">
      <alignment horizontal="center" vertical="center" wrapText="1"/>
      <protection/>
    </xf>
    <xf numFmtId="168" fontId="32" fillId="21" borderId="1" xfId="0" applyNumberFormat="1" applyFont="1" applyFill="1" applyBorder="1" applyAlignment="1" applyProtection="1">
      <alignment horizontal="right" vertical="center"/>
      <protection/>
    </xf>
    <xf numFmtId="164" fontId="22" fillId="0" borderId="0" xfId="0" applyFont="1" applyFill="1" applyAlignment="1" applyProtection="1">
      <alignment vertical="center"/>
      <protection/>
    </xf>
    <xf numFmtId="169" fontId="22" fillId="0" borderId="0" xfId="0" applyNumberFormat="1" applyFont="1" applyFill="1" applyAlignment="1" applyProtection="1">
      <alignment vertical="center"/>
      <protection/>
    </xf>
    <xf numFmtId="164" fontId="35" fillId="24" borderId="0" xfId="0" applyFont="1" applyFill="1" applyAlignment="1" applyProtection="1">
      <alignment vertical="center"/>
      <protection/>
    </xf>
    <xf numFmtId="170" fontId="35" fillId="24" borderId="0" xfId="0" applyNumberFormat="1" applyFont="1" applyFill="1" applyAlignment="1" applyProtection="1">
      <alignment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6" fillId="24" borderId="19" xfId="0" applyFont="1" applyFill="1" applyBorder="1" applyAlignment="1" applyProtection="1">
      <alignment horizontal="left" vertical="center"/>
      <protection locked="0"/>
    </xf>
    <xf numFmtId="164" fontId="23" fillId="24" borderId="0" xfId="0" applyFont="1" applyFill="1" applyBorder="1" applyAlignment="1" applyProtection="1">
      <alignment vertical="center"/>
      <protection locked="0"/>
    </xf>
    <xf numFmtId="164" fontId="39" fillId="24" borderId="18" xfId="0" applyFont="1" applyFill="1" applyBorder="1" applyAlignment="1" applyProtection="1">
      <alignment horizontal="center" vertical="center"/>
      <protection/>
    </xf>
    <xf numFmtId="164" fontId="23" fillId="24" borderId="31" xfId="0" applyFont="1" applyFill="1" applyBorder="1" applyAlignment="1" applyProtection="1">
      <alignment horizontal="center" vertical="center" wrapText="1"/>
      <protection/>
    </xf>
    <xf numFmtId="164" fontId="23" fillId="24" borderId="32" xfId="0" applyFont="1" applyFill="1" applyBorder="1" applyAlignment="1" applyProtection="1">
      <alignment horizontal="center" vertical="center" wrapTex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23" fillId="24" borderId="33" xfId="0" applyFont="1" applyFill="1" applyBorder="1" applyAlignment="1" applyProtection="1">
      <alignment horizontal="center" vertical="center" wrapText="1"/>
      <protection/>
    </xf>
    <xf numFmtId="164" fontId="38" fillId="24" borderId="22" xfId="0" applyFont="1" applyFill="1" applyBorder="1" applyAlignment="1" applyProtection="1">
      <alignment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31" fillId="24" borderId="35" xfId="0" applyFont="1" applyFill="1" applyBorder="1" applyAlignment="1" applyProtection="1">
      <alignment horizontal="center" vertical="center"/>
      <protection/>
    </xf>
    <xf numFmtId="167" fontId="34" fillId="20" borderId="1" xfId="0" applyNumberFormat="1" applyFont="1" applyFill="1" applyBorder="1" applyAlignment="1" applyProtection="1">
      <alignment horizontal="center" vertical="center"/>
      <protection/>
    </xf>
    <xf numFmtId="164" fontId="34" fillId="24" borderId="35" xfId="0" applyFont="1" applyFill="1" applyBorder="1" applyAlignment="1" applyProtection="1">
      <alignment horizontal="center" vertical="center"/>
      <protection/>
    </xf>
    <xf numFmtId="164" fontId="32" fillId="21" borderId="35" xfId="0" applyNumberFormat="1" applyFont="1" applyFill="1" applyBorder="1" applyAlignment="1" applyProtection="1">
      <alignment horizontal="center" vertical="center" wrapText="1"/>
      <protection/>
    </xf>
    <xf numFmtId="164" fontId="32" fillId="21" borderId="35" xfId="0" applyNumberFormat="1" applyFont="1" applyFill="1" applyBorder="1" applyAlignment="1" applyProtection="1">
      <alignment horizontal="center" vertical="center"/>
      <protection/>
    </xf>
    <xf numFmtId="168" fontId="32" fillId="21" borderId="1" xfId="0" applyNumberFormat="1" applyFont="1" applyFill="1" applyBorder="1" applyAlignment="1" applyProtection="1">
      <alignment horizontal="center" vertical="center"/>
      <protection/>
    </xf>
    <xf numFmtId="165" fontId="32" fillId="21" borderId="1" xfId="0" applyNumberFormat="1" applyFont="1" applyFill="1" applyBorder="1" applyAlignment="1" applyProtection="1">
      <alignment horizontal="center" vertical="center"/>
      <protection/>
    </xf>
    <xf numFmtId="164" fontId="32" fillId="21" borderId="1" xfId="0" applyNumberFormat="1" applyFont="1" applyFill="1" applyBorder="1" applyAlignment="1" applyProtection="1">
      <alignment horizontal="center" vertical="center"/>
      <protection/>
    </xf>
    <xf numFmtId="164" fontId="22" fillId="0" borderId="0" xfId="0" applyFont="1" applyAlignment="1" applyProtection="1">
      <alignment/>
      <protection/>
    </xf>
    <xf numFmtId="169" fontId="22" fillId="0" borderId="0" xfId="0" applyNumberFormat="1" applyFont="1" applyAlignment="1" applyProtection="1">
      <alignment/>
      <protection/>
    </xf>
    <xf numFmtId="168" fontId="32" fillId="21" borderId="35" xfId="0" applyNumberFormat="1" applyFont="1" applyFill="1" applyBorder="1" applyAlignment="1" applyProtection="1">
      <alignment horizontal="center" vertical="center" wrapText="1"/>
      <protection/>
    </xf>
    <xf numFmtId="165" fontId="32" fillId="21" borderId="35" xfId="0" applyNumberFormat="1" applyFont="1" applyFill="1" applyBorder="1" applyAlignment="1" applyProtection="1">
      <alignment horizontal="center" vertical="center" wrapText="1"/>
      <protection/>
    </xf>
    <xf numFmtId="164" fontId="38" fillId="24" borderId="17" xfId="0" applyFont="1" applyFill="1" applyBorder="1" applyAlignment="1" applyProtection="1">
      <alignment vertical="center"/>
      <protection/>
    </xf>
    <xf numFmtId="164" fontId="38" fillId="24" borderId="0" xfId="0" applyFont="1" applyFill="1" applyBorder="1" applyAlignment="1" applyProtection="1">
      <alignment vertical="center"/>
      <protection/>
    </xf>
    <xf numFmtId="164" fontId="30" fillId="21" borderId="36" xfId="0" applyFont="1" applyFill="1" applyBorder="1" applyAlignment="1" applyProtection="1">
      <alignment horizontal="center" vertical="center" wrapText="1"/>
      <protection/>
    </xf>
    <xf numFmtId="164" fontId="30" fillId="20" borderId="36" xfId="0" applyFont="1" applyFill="1" applyBorder="1" applyAlignment="1" applyProtection="1">
      <alignment horizontal="center" vertical="center" wrapText="1"/>
      <protection/>
    </xf>
    <xf numFmtId="164" fontId="31" fillId="24" borderId="37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 vertical="center"/>
      <protection locked="0"/>
    </xf>
    <xf numFmtId="164" fontId="31" fillId="24" borderId="38" xfId="0" applyFont="1" applyFill="1" applyBorder="1" applyAlignment="1" applyProtection="1">
      <alignment horizontal="center" vertical="center"/>
      <protection/>
    </xf>
    <xf numFmtId="168" fontId="32" fillId="21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17"/>
  <sheetViews>
    <sheetView tabSelected="1" zoomScale="75" zoomScaleNormal="75" workbookViewId="0" topLeftCell="A94">
      <selection activeCell="C100" sqref="C100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29" customFormat="1" ht="14.25">
      <c r="A23" s="42" t="s">
        <v>97</v>
      </c>
      <c r="B23" s="42">
        <v>6580300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 t="s">
        <v>102</v>
      </c>
      <c r="H23" s="42" t="s">
        <v>103</v>
      </c>
      <c r="I23" s="42">
        <v>487</v>
      </c>
      <c r="J23" s="42" t="s">
        <v>35</v>
      </c>
      <c r="K23" s="44">
        <v>888598</v>
      </c>
      <c r="L23" s="44">
        <v>1913300</v>
      </c>
      <c r="M23" s="44">
        <v>888909</v>
      </c>
      <c r="N23" s="44">
        <v>1913374</v>
      </c>
      <c r="O23" s="44">
        <v>18</v>
      </c>
      <c r="P23" s="44">
        <v>324</v>
      </c>
      <c r="R23" s="45" t="s">
        <v>97</v>
      </c>
      <c r="S23" s="46"/>
      <c r="T23" s="46"/>
      <c r="U23" s="46"/>
      <c r="V23" s="46"/>
      <c r="W23" s="46"/>
      <c r="X23" s="46"/>
      <c r="Y23" s="47"/>
    </row>
    <row r="24" spans="1:25" s="6" customFormat="1" ht="16.5">
      <c r="A24" s="5"/>
      <c r="B24" s="5"/>
      <c r="C24" s="5"/>
      <c r="D24" s="5"/>
      <c r="E24" s="5"/>
      <c r="F24" s="48"/>
      <c r="G24" s="48"/>
      <c r="R24" s="24" t="s">
        <v>104</v>
      </c>
      <c r="S24" s="49"/>
      <c r="T24" s="49"/>
      <c r="U24" s="49"/>
      <c r="V24" s="49"/>
      <c r="W24" s="49"/>
      <c r="X24" s="49"/>
      <c r="Y24" s="50"/>
    </row>
    <row r="25" spans="1:25" s="6" customFormat="1" ht="16.5">
      <c r="A25" s="4" t="s">
        <v>105</v>
      </c>
      <c r="B25" s="4"/>
      <c r="C25" s="4"/>
      <c r="D25" s="5"/>
      <c r="E25" s="5"/>
      <c r="F25" s="48"/>
      <c r="R25" s="51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6"/>
      <c r="L26" s="6"/>
      <c r="R26" s="51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6" t="s">
        <v>15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51" t="s">
        <v>108</v>
      </c>
      <c r="S27" s="49"/>
      <c r="T27" s="49"/>
      <c r="U27" s="49"/>
      <c r="V27" s="49"/>
      <c r="W27" s="49"/>
      <c r="X27" s="49"/>
      <c r="Y27" s="50"/>
    </row>
    <row r="28" spans="1:25" ht="13.5">
      <c r="A28" s="20" t="s">
        <v>32</v>
      </c>
      <c r="B28" s="21" t="s">
        <v>109</v>
      </c>
      <c r="C28" s="21"/>
      <c r="D28" s="21"/>
      <c r="E28" s="53"/>
      <c r="H28" s="2"/>
      <c r="I28" s="2"/>
      <c r="R28" s="54" t="s">
        <v>110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6" t="s">
        <v>39</v>
      </c>
      <c r="B29" s="17" t="s">
        <v>40</v>
      </c>
      <c r="C29" s="17"/>
      <c r="D29" s="17"/>
      <c r="E29" s="58"/>
      <c r="H29" s="2"/>
      <c r="I29" s="2"/>
    </row>
    <row r="30" spans="1:16" ht="13.5" customHeight="1">
      <c r="A30" s="26" t="s">
        <v>111</v>
      </c>
      <c r="B30" s="17" t="s">
        <v>112</v>
      </c>
      <c r="C30" s="17"/>
      <c r="D30" s="17"/>
      <c r="E30" s="58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113</v>
      </c>
      <c r="B31" s="17" t="s">
        <v>114</v>
      </c>
      <c r="C31" s="17"/>
      <c r="D31" s="17"/>
      <c r="E31" s="58"/>
      <c r="H31" s="2"/>
      <c r="I31" s="59"/>
      <c r="J31" s="60"/>
      <c r="K31" s="6"/>
      <c r="L31" s="6"/>
      <c r="M31" s="6"/>
      <c r="V31" s="1"/>
      <c r="W31" s="1"/>
    </row>
    <row r="32" spans="1:23" ht="16.5">
      <c r="A32" s="30" t="s">
        <v>115</v>
      </c>
      <c r="B32" s="61" t="s">
        <v>116</v>
      </c>
      <c r="C32" s="31"/>
      <c r="D32" s="31"/>
      <c r="E32" s="62"/>
      <c r="G32" s="4" t="s">
        <v>117</v>
      </c>
      <c r="H32" s="4"/>
      <c r="I32" s="4"/>
      <c r="J32" s="4"/>
      <c r="V32" s="1"/>
      <c r="W32" s="1"/>
    </row>
    <row r="33" spans="7:21" ht="12.75">
      <c r="G33" s="59"/>
      <c r="H33" s="60"/>
      <c r="I33" s="6"/>
      <c r="J33" s="6"/>
      <c r="U33" s="3"/>
    </row>
    <row r="34" spans="6:21" ht="12.75">
      <c r="F34" s="3"/>
      <c r="G34" s="3"/>
      <c r="H34" s="16" t="s">
        <v>15</v>
      </c>
      <c r="I34" s="52"/>
      <c r="J34" s="52"/>
      <c r="U34" s="3"/>
    </row>
    <row r="35" spans="6:21" ht="12.75">
      <c r="F35" s="3"/>
      <c r="G35" s="3"/>
      <c r="H35" s="63" t="s">
        <v>118</v>
      </c>
      <c r="I35" s="64" t="s">
        <v>119</v>
      </c>
      <c r="J35" s="65"/>
      <c r="U35" s="3"/>
    </row>
    <row r="36" spans="6:21" ht="12.75">
      <c r="F36" s="1"/>
      <c r="G36" s="1"/>
      <c r="H36" s="63" t="s">
        <v>120</v>
      </c>
      <c r="I36" s="64" t="s">
        <v>121</v>
      </c>
      <c r="J36" s="64"/>
      <c r="K36" s="66"/>
      <c r="L36" s="67"/>
      <c r="P36" s="68"/>
      <c r="Q36" s="68"/>
      <c r="R36" s="3"/>
      <c r="S36" s="3"/>
      <c r="T36" s="3"/>
      <c r="U36" s="3"/>
    </row>
    <row r="37" spans="1:21" ht="12.75">
      <c r="A37" s="69"/>
      <c r="B37" s="69"/>
      <c r="C37" s="69"/>
      <c r="D37" s="39" t="s">
        <v>94</v>
      </c>
      <c r="E37" s="40" t="s">
        <v>94</v>
      </c>
      <c r="F37" s="70"/>
      <c r="G37" s="1"/>
      <c r="H37" s="39" t="s">
        <v>94</v>
      </c>
      <c r="I37" s="71" t="s">
        <v>122</v>
      </c>
      <c r="R37" s="68"/>
      <c r="S37" s="68"/>
      <c r="T37" s="3"/>
      <c r="U37" s="3"/>
    </row>
    <row r="38" spans="1:21" ht="12.75">
      <c r="A38" s="41" t="s">
        <v>32</v>
      </c>
      <c r="B38" s="41" t="s">
        <v>39</v>
      </c>
      <c r="C38" s="41" t="s">
        <v>111</v>
      </c>
      <c r="D38" s="41" t="s">
        <v>113</v>
      </c>
      <c r="E38" s="41" t="s">
        <v>115</v>
      </c>
      <c r="F38" s="41" t="s">
        <v>123</v>
      </c>
      <c r="G38" s="41" t="s">
        <v>124</v>
      </c>
      <c r="H38" s="72" t="s">
        <v>118</v>
      </c>
      <c r="I38" s="72" t="s">
        <v>120</v>
      </c>
      <c r="R38" s="68"/>
      <c r="S38" s="68"/>
      <c r="T38" s="3"/>
      <c r="U38" s="3"/>
    </row>
    <row r="39" spans="1:21" ht="14.25">
      <c r="A39" s="73">
        <f>B23</f>
        <v>6580300</v>
      </c>
      <c r="B39" s="73">
        <f>C23</f>
        <v>0</v>
      </c>
      <c r="C39" s="74">
        <f>D23</f>
        <v>0</v>
      </c>
      <c r="D39" s="74">
        <v>40704</v>
      </c>
      <c r="E39" s="75">
        <v>13</v>
      </c>
      <c r="F39" s="76" t="s">
        <v>125</v>
      </c>
      <c r="G39" s="77" t="s">
        <v>11</v>
      </c>
      <c r="H39" s="78">
        <v>0</v>
      </c>
      <c r="I39" s="78">
        <v>0</v>
      </c>
      <c r="R39" s="68"/>
      <c r="S39" s="68"/>
      <c r="T39" s="3"/>
      <c r="U39" s="3"/>
    </row>
    <row r="40" spans="1:21" ht="14.25">
      <c r="A40" s="79">
        <f aca="true" t="shared" si="0" ref="A40:A50">+A$39</f>
        <v>6580300</v>
      </c>
      <c r="B40" s="79">
        <f aca="true" t="shared" si="1" ref="B40:B50">+B$39</f>
        <v>0</v>
      </c>
      <c r="C40" s="79">
        <f aca="true" t="shared" si="2" ref="C40:C50">+C$39</f>
        <v>0</v>
      </c>
      <c r="D40" s="80">
        <f aca="true" t="shared" si="3" ref="D40:D50">+D$39</f>
        <v>40704</v>
      </c>
      <c r="E40" s="79">
        <f aca="true" t="shared" si="4" ref="E40:E50">+I$23</f>
        <v>487</v>
      </c>
      <c r="F40" s="76" t="s">
        <v>126</v>
      </c>
      <c r="G40" s="77" t="s">
        <v>19</v>
      </c>
      <c r="H40" s="78">
        <v>0</v>
      </c>
      <c r="I40" s="78">
        <v>0</v>
      </c>
      <c r="R40" s="68"/>
      <c r="S40" s="68"/>
      <c r="T40" s="3"/>
      <c r="U40" s="3"/>
    </row>
    <row r="41" spans="1:21" ht="14.25">
      <c r="A41" s="79">
        <f t="shared" si="0"/>
        <v>6580300</v>
      </c>
      <c r="B41" s="79">
        <f t="shared" si="1"/>
        <v>0</v>
      </c>
      <c r="C41" s="79">
        <f t="shared" si="2"/>
        <v>0</v>
      </c>
      <c r="D41" s="80">
        <f t="shared" si="3"/>
        <v>40704</v>
      </c>
      <c r="E41" s="79">
        <f t="shared" si="4"/>
        <v>487</v>
      </c>
      <c r="F41" s="76" t="s">
        <v>127</v>
      </c>
      <c r="G41" s="77" t="s">
        <v>28</v>
      </c>
      <c r="H41" s="78">
        <v>0</v>
      </c>
      <c r="I41" s="78">
        <v>0</v>
      </c>
      <c r="R41" s="68"/>
      <c r="S41" s="68"/>
      <c r="T41" s="3"/>
      <c r="U41" s="3"/>
    </row>
    <row r="42" spans="1:21" ht="14.25">
      <c r="A42" s="79">
        <f t="shared" si="0"/>
        <v>6580300</v>
      </c>
      <c r="B42" s="79">
        <f t="shared" si="1"/>
        <v>0</v>
      </c>
      <c r="C42" s="79">
        <f t="shared" si="2"/>
        <v>0</v>
      </c>
      <c r="D42" s="80">
        <f t="shared" si="3"/>
        <v>40704</v>
      </c>
      <c r="E42" s="79">
        <f t="shared" si="4"/>
        <v>487</v>
      </c>
      <c r="F42" s="76" t="s">
        <v>128</v>
      </c>
      <c r="G42" s="77" t="s">
        <v>36</v>
      </c>
      <c r="H42" s="78">
        <v>3</v>
      </c>
      <c r="I42" s="78" t="s">
        <v>22</v>
      </c>
      <c r="R42" s="68"/>
      <c r="S42" s="68"/>
      <c r="T42" s="3"/>
      <c r="U42" s="3"/>
    </row>
    <row r="43" spans="1:21" ht="14.25">
      <c r="A43" s="79">
        <f t="shared" si="0"/>
        <v>6580300</v>
      </c>
      <c r="B43" s="79">
        <f t="shared" si="1"/>
        <v>0</v>
      </c>
      <c r="C43" s="79">
        <f t="shared" si="2"/>
        <v>0</v>
      </c>
      <c r="D43" s="80">
        <f t="shared" si="3"/>
        <v>40704</v>
      </c>
      <c r="E43" s="79">
        <f t="shared" si="4"/>
        <v>487</v>
      </c>
      <c r="F43" s="76" t="s">
        <v>129</v>
      </c>
      <c r="G43" s="77" t="s">
        <v>43</v>
      </c>
      <c r="H43" s="78">
        <v>57</v>
      </c>
      <c r="I43" s="78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9">
        <f t="shared" si="0"/>
        <v>6580300</v>
      </c>
      <c r="B44" s="79">
        <f t="shared" si="1"/>
        <v>0</v>
      </c>
      <c r="C44" s="79">
        <f t="shared" si="2"/>
        <v>0</v>
      </c>
      <c r="D44" s="80">
        <f t="shared" si="3"/>
        <v>40704</v>
      </c>
      <c r="E44" s="79">
        <f t="shared" si="4"/>
        <v>487</v>
      </c>
      <c r="F44" s="76" t="s">
        <v>130</v>
      </c>
      <c r="G44" s="77" t="s">
        <v>49</v>
      </c>
      <c r="H44" s="78">
        <v>1</v>
      </c>
      <c r="I44" s="78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>
        <f t="shared" si="0"/>
        <v>6580300</v>
      </c>
      <c r="B45" s="79">
        <f t="shared" si="1"/>
        <v>0</v>
      </c>
      <c r="C45" s="79">
        <f t="shared" si="2"/>
        <v>0</v>
      </c>
      <c r="D45" s="80">
        <f t="shared" si="3"/>
        <v>40704</v>
      </c>
      <c r="E45" s="79">
        <f t="shared" si="4"/>
        <v>487</v>
      </c>
      <c r="F45" s="76" t="s">
        <v>131</v>
      </c>
      <c r="G45" s="77" t="s">
        <v>54</v>
      </c>
      <c r="H45" s="78">
        <v>37</v>
      </c>
      <c r="I45" s="78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>
        <f t="shared" si="0"/>
        <v>6580300</v>
      </c>
      <c r="B46" s="79">
        <f t="shared" si="1"/>
        <v>0</v>
      </c>
      <c r="C46" s="79">
        <f t="shared" si="2"/>
        <v>0</v>
      </c>
      <c r="D46" s="80">
        <f t="shared" si="3"/>
        <v>40704</v>
      </c>
      <c r="E46" s="79">
        <f t="shared" si="4"/>
        <v>487</v>
      </c>
      <c r="F46" s="76" t="s">
        <v>132</v>
      </c>
      <c r="G46" s="77" t="s">
        <v>58</v>
      </c>
      <c r="H46" s="78">
        <v>1</v>
      </c>
      <c r="I46" s="78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>
        <f t="shared" si="0"/>
        <v>6580300</v>
      </c>
      <c r="B47" s="79">
        <f t="shared" si="1"/>
        <v>0</v>
      </c>
      <c r="C47" s="79">
        <f t="shared" si="2"/>
        <v>0</v>
      </c>
      <c r="D47" s="80">
        <f t="shared" si="3"/>
        <v>40704</v>
      </c>
      <c r="E47" s="79">
        <f t="shared" si="4"/>
        <v>487</v>
      </c>
      <c r="F47" s="76" t="s">
        <v>133</v>
      </c>
      <c r="G47" s="77" t="s">
        <v>62</v>
      </c>
      <c r="H47" s="78">
        <v>0</v>
      </c>
      <c r="I47" s="78">
        <v>0</v>
      </c>
    </row>
    <row r="48" spans="1:19" s="6" customFormat="1" ht="14.25">
      <c r="A48" s="79">
        <f t="shared" si="0"/>
        <v>6580300</v>
      </c>
      <c r="B48" s="79">
        <f t="shared" si="1"/>
        <v>0</v>
      </c>
      <c r="C48" s="79">
        <f t="shared" si="2"/>
        <v>0</v>
      </c>
      <c r="D48" s="80">
        <f t="shared" si="3"/>
        <v>40704</v>
      </c>
      <c r="E48" s="79">
        <f t="shared" si="4"/>
        <v>487</v>
      </c>
      <c r="F48" s="76" t="s">
        <v>134</v>
      </c>
      <c r="G48" s="77" t="s">
        <v>65</v>
      </c>
      <c r="H48" s="78">
        <v>1</v>
      </c>
      <c r="I48" s="78" t="s">
        <v>22</v>
      </c>
      <c r="O48" s="1"/>
      <c r="P48" s="1"/>
      <c r="Q48" s="1"/>
      <c r="R48" s="68"/>
      <c r="S48" s="68"/>
    </row>
    <row r="49" spans="1:19" s="6" customFormat="1" ht="14.25">
      <c r="A49" s="79">
        <f t="shared" si="0"/>
        <v>6580300</v>
      </c>
      <c r="B49" s="79">
        <f t="shared" si="1"/>
        <v>0</v>
      </c>
      <c r="C49" s="79">
        <f t="shared" si="2"/>
        <v>0</v>
      </c>
      <c r="D49" s="80">
        <f t="shared" si="3"/>
        <v>40704</v>
      </c>
      <c r="E49" s="79">
        <f t="shared" si="4"/>
        <v>487</v>
      </c>
      <c r="F49" s="76" t="s">
        <v>135</v>
      </c>
      <c r="G49" s="77" t="s">
        <v>69</v>
      </c>
      <c r="H49" s="78">
        <v>0</v>
      </c>
      <c r="I49" s="78">
        <v>0</v>
      </c>
      <c r="M49" s="1"/>
      <c r="N49" s="1"/>
      <c r="O49" s="1"/>
      <c r="P49" s="1"/>
      <c r="Q49" s="1"/>
      <c r="R49" s="68"/>
      <c r="S49" s="68"/>
    </row>
    <row r="50" spans="1:19" s="6" customFormat="1" ht="14.25">
      <c r="A50" s="79">
        <f t="shared" si="0"/>
        <v>6580300</v>
      </c>
      <c r="B50" s="79">
        <f t="shared" si="1"/>
        <v>0</v>
      </c>
      <c r="C50" s="79">
        <f t="shared" si="2"/>
        <v>0</v>
      </c>
      <c r="D50" s="80">
        <f t="shared" si="3"/>
        <v>40704</v>
      </c>
      <c r="E50" s="79">
        <f t="shared" si="4"/>
        <v>487</v>
      </c>
      <c r="F50" s="76" t="s">
        <v>136</v>
      </c>
      <c r="G50" s="77" t="s">
        <v>73</v>
      </c>
      <c r="H50" s="78">
        <v>0</v>
      </c>
      <c r="I50" s="78">
        <v>0</v>
      </c>
      <c r="M50" s="1"/>
      <c r="N50" s="1"/>
      <c r="O50" s="1"/>
      <c r="P50" s="1"/>
      <c r="Q50" s="1"/>
      <c r="R50" s="68"/>
      <c r="S50" s="68"/>
    </row>
    <row r="51" spans="1:22" s="6" customFormat="1" ht="16.5">
      <c r="A51" s="5"/>
      <c r="B51" s="5"/>
      <c r="C51" s="5"/>
      <c r="D51" s="5"/>
      <c r="E51" s="5"/>
      <c r="F51" s="81" t="s">
        <v>137</v>
      </c>
      <c r="G51" s="81"/>
      <c r="H51" s="82">
        <f>SUM(H39:H50)/100</f>
        <v>1</v>
      </c>
      <c r="N51" s="1"/>
      <c r="O51" s="1"/>
      <c r="P51" s="1"/>
      <c r="Q51" s="1"/>
      <c r="R51" s="1"/>
      <c r="S51" s="1"/>
      <c r="T51" s="68"/>
      <c r="U51" s="68"/>
      <c r="V51" s="3"/>
    </row>
    <row r="52" spans="1:21" ht="16.5">
      <c r="A52" s="4" t="s">
        <v>138</v>
      </c>
      <c r="B52" s="4"/>
      <c r="C52" s="4"/>
      <c r="D52" s="4"/>
      <c r="E52" s="4"/>
      <c r="F52" s="48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6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20" t="s">
        <v>123</v>
      </c>
      <c r="B55" s="21" t="s">
        <v>139</v>
      </c>
      <c r="C55" s="21"/>
      <c r="D55" s="21"/>
      <c r="E55" s="21"/>
      <c r="F55" s="53"/>
      <c r="G55" s="13"/>
      <c r="J55" s="87"/>
      <c r="T55" s="68"/>
      <c r="U55" s="68"/>
    </row>
    <row r="56" spans="1:21" ht="12.75">
      <c r="A56" s="26" t="s">
        <v>140</v>
      </c>
      <c r="B56" s="17" t="s">
        <v>139</v>
      </c>
      <c r="C56" s="17"/>
      <c r="D56" s="17"/>
      <c r="E56" s="17"/>
      <c r="F56" s="58"/>
      <c r="G56" s="13"/>
      <c r="H56" s="16" t="s">
        <v>15</v>
      </c>
      <c r="J56" s="87"/>
      <c r="T56" s="68"/>
      <c r="U56" s="68"/>
    </row>
    <row r="57" spans="1:21" ht="12.75">
      <c r="A57" s="88" t="s">
        <v>141</v>
      </c>
      <c r="B57" s="89" t="s">
        <v>142</v>
      </c>
      <c r="C57" s="17"/>
      <c r="D57" s="17"/>
      <c r="E57" s="17"/>
      <c r="F57" s="58"/>
      <c r="G57" s="13"/>
      <c r="H57" s="90" t="s">
        <v>143</v>
      </c>
      <c r="I57" s="90" t="s">
        <v>124</v>
      </c>
      <c r="J57" s="90" t="s">
        <v>144</v>
      </c>
      <c r="T57" s="68"/>
      <c r="U57" s="68"/>
    </row>
    <row r="58" spans="1:21" ht="12.75">
      <c r="A58" s="26" t="s">
        <v>145</v>
      </c>
      <c r="B58" s="17" t="s">
        <v>146</v>
      </c>
      <c r="C58" s="17"/>
      <c r="D58" s="17"/>
      <c r="E58" s="17"/>
      <c r="F58" s="58"/>
      <c r="G58" s="13"/>
      <c r="H58" s="91" t="s">
        <v>147</v>
      </c>
      <c r="I58" s="91" t="s">
        <v>37</v>
      </c>
      <c r="J58" s="91" t="s">
        <v>148</v>
      </c>
      <c r="T58" s="68"/>
      <c r="U58" s="68"/>
    </row>
    <row r="59" spans="1:21" ht="12.75">
      <c r="A59" s="26" t="s">
        <v>149</v>
      </c>
      <c r="B59" s="17" t="s">
        <v>150</v>
      </c>
      <c r="C59" s="17"/>
      <c r="D59" s="17"/>
      <c r="E59" s="17"/>
      <c r="F59" s="58"/>
      <c r="G59" s="13"/>
      <c r="H59" s="92" t="s">
        <v>151</v>
      </c>
      <c r="I59" s="92" t="s">
        <v>12</v>
      </c>
      <c r="J59" s="92" t="s">
        <v>152</v>
      </c>
      <c r="T59" s="68"/>
      <c r="U59" s="68"/>
    </row>
    <row r="60" spans="1:21" ht="12.75">
      <c r="A60" s="26" t="s">
        <v>153</v>
      </c>
      <c r="B60" s="17" t="s">
        <v>154</v>
      </c>
      <c r="C60" s="17"/>
      <c r="D60" s="17"/>
      <c r="E60" s="17"/>
      <c r="F60" s="58"/>
      <c r="G60" s="13"/>
      <c r="H60" s="92" t="s">
        <v>155</v>
      </c>
      <c r="I60" s="92" t="s">
        <v>20</v>
      </c>
      <c r="J60" s="92" t="s">
        <v>156</v>
      </c>
      <c r="P60" s="2"/>
      <c r="Q60" s="2"/>
      <c r="R60" s="2"/>
      <c r="S60" s="2"/>
      <c r="T60" s="2"/>
      <c r="U60" s="2"/>
    </row>
    <row r="61" spans="1:21" ht="12.75">
      <c r="A61" s="26" t="s">
        <v>157</v>
      </c>
      <c r="B61" s="17" t="s">
        <v>158</v>
      </c>
      <c r="C61" s="17"/>
      <c r="D61" s="17"/>
      <c r="E61" s="17"/>
      <c r="F61" s="58"/>
      <c r="G61" s="93"/>
      <c r="H61" s="94" t="s">
        <v>159</v>
      </c>
      <c r="I61" s="94" t="s">
        <v>29</v>
      </c>
      <c r="J61" s="94" t="s">
        <v>160</v>
      </c>
      <c r="O61" s="2"/>
      <c r="T61" s="68"/>
      <c r="U61" s="68"/>
    </row>
    <row r="62" spans="1:21" ht="12.75">
      <c r="A62" s="30" t="s">
        <v>161</v>
      </c>
      <c r="B62" s="31" t="s">
        <v>162</v>
      </c>
      <c r="C62" s="95"/>
      <c r="D62" s="95"/>
      <c r="E62" s="31"/>
      <c r="F62" s="62"/>
      <c r="G62" s="93"/>
      <c r="H62" s="2"/>
      <c r="T62" s="68"/>
      <c r="U62" s="68"/>
    </row>
    <row r="63" spans="5:22" ht="12.75">
      <c r="E63" s="96"/>
      <c r="F63" s="1"/>
      <c r="H63" s="2"/>
      <c r="T63" s="68"/>
      <c r="U63" s="68"/>
      <c r="V63" s="2"/>
    </row>
    <row r="64" spans="3:22" s="2" customFormat="1" ht="12.75">
      <c r="C64" s="70"/>
      <c r="D64" s="39" t="s">
        <v>94</v>
      </c>
      <c r="E64" s="39" t="s">
        <v>94</v>
      </c>
      <c r="F64" s="39" t="s">
        <v>94</v>
      </c>
      <c r="G64" s="71" t="s">
        <v>122</v>
      </c>
      <c r="H64" s="71" t="s">
        <v>122</v>
      </c>
      <c r="I64" s="71" t="s">
        <v>122</v>
      </c>
      <c r="J64" s="71" t="s">
        <v>122</v>
      </c>
      <c r="K64" s="71" t="s">
        <v>122</v>
      </c>
      <c r="O64" s="1"/>
      <c r="P64" s="1"/>
      <c r="Q64" s="1"/>
      <c r="R64" s="1"/>
      <c r="S64" s="1"/>
      <c r="T64" s="68"/>
      <c r="U64" s="68"/>
      <c r="V64" s="3"/>
    </row>
    <row r="65" spans="1:21" ht="12.75">
      <c r="A65" s="41" t="s">
        <v>32</v>
      </c>
      <c r="B65" s="41" t="s">
        <v>113</v>
      </c>
      <c r="C65" s="97" t="s">
        <v>163</v>
      </c>
      <c r="D65" s="97" t="s">
        <v>123</v>
      </c>
      <c r="E65" s="97" t="s">
        <v>140</v>
      </c>
      <c r="F65" s="97" t="s">
        <v>141</v>
      </c>
      <c r="G65" s="97" t="s">
        <v>145</v>
      </c>
      <c r="H65" s="97" t="s">
        <v>164</v>
      </c>
      <c r="I65" s="97" t="s">
        <v>153</v>
      </c>
      <c r="J65" s="97" t="s">
        <v>157</v>
      </c>
      <c r="K65" s="97" t="s">
        <v>161</v>
      </c>
      <c r="T65" s="68"/>
      <c r="U65" s="68"/>
    </row>
    <row r="66" spans="1:21" ht="14.25">
      <c r="A66" s="73">
        <f>A39</f>
        <v>6580300</v>
      </c>
      <c r="B66" s="98">
        <f>D39</f>
        <v>40704</v>
      </c>
      <c r="C66" s="99" t="s">
        <v>165</v>
      </c>
      <c r="D66" s="100" t="s">
        <v>36</v>
      </c>
      <c r="E66" s="100" t="s">
        <v>12</v>
      </c>
      <c r="F66" s="101" t="s">
        <v>13</v>
      </c>
      <c r="G66" s="102">
        <v>30</v>
      </c>
      <c r="H66" s="102">
        <v>0</v>
      </c>
      <c r="I66" s="103">
        <v>0</v>
      </c>
      <c r="J66" s="102">
        <v>0</v>
      </c>
      <c r="K66" s="104">
        <v>0</v>
      </c>
      <c r="T66" s="68"/>
      <c r="U66" s="68"/>
    </row>
    <row r="67" spans="1:21" ht="14.25">
      <c r="A67" s="105">
        <f aca="true" t="shared" si="5" ref="A67:A77">+A$66</f>
        <v>6580300</v>
      </c>
      <c r="B67" s="106">
        <f aca="true" t="shared" si="6" ref="B67:B77">+B$66</f>
        <v>40704</v>
      </c>
      <c r="C67" s="99" t="s">
        <v>166</v>
      </c>
      <c r="D67" s="100" t="s">
        <v>49</v>
      </c>
      <c r="E67" s="100" t="s">
        <v>20</v>
      </c>
      <c r="F67" s="101" t="s">
        <v>13</v>
      </c>
      <c r="G67" s="102">
        <v>15</v>
      </c>
      <c r="H67" s="102">
        <v>0</v>
      </c>
      <c r="I67" s="103">
        <v>0</v>
      </c>
      <c r="J67" s="102">
        <v>0</v>
      </c>
      <c r="K67" s="104">
        <v>0</v>
      </c>
      <c r="T67" s="68"/>
      <c r="U67" s="68"/>
    </row>
    <row r="68" spans="1:21" ht="14.25">
      <c r="A68" s="105">
        <f t="shared" si="5"/>
        <v>6580300</v>
      </c>
      <c r="B68" s="106">
        <f t="shared" si="6"/>
        <v>40704</v>
      </c>
      <c r="C68" s="99" t="s">
        <v>167</v>
      </c>
      <c r="D68" s="100" t="s">
        <v>58</v>
      </c>
      <c r="E68" s="100" t="s">
        <v>12</v>
      </c>
      <c r="F68" s="101" t="s">
        <v>13</v>
      </c>
      <c r="G68" s="102">
        <v>35</v>
      </c>
      <c r="H68" s="102">
        <v>0</v>
      </c>
      <c r="I68" s="103">
        <v>0</v>
      </c>
      <c r="J68" s="102">
        <v>0</v>
      </c>
      <c r="K68" s="104">
        <v>0</v>
      </c>
      <c r="T68" s="68"/>
      <c r="U68" s="68"/>
    </row>
    <row r="69" spans="1:21" ht="14.25">
      <c r="A69" s="105">
        <f t="shared" si="5"/>
        <v>6580300</v>
      </c>
      <c r="B69" s="106">
        <f t="shared" si="6"/>
        <v>40704</v>
      </c>
      <c r="C69" s="99" t="s">
        <v>168</v>
      </c>
      <c r="D69" s="100" t="s">
        <v>65</v>
      </c>
      <c r="E69" s="100" t="s">
        <v>37</v>
      </c>
      <c r="F69" s="101" t="s">
        <v>13</v>
      </c>
      <c r="G69" s="102">
        <v>10</v>
      </c>
      <c r="H69" s="102">
        <v>0</v>
      </c>
      <c r="I69" s="103">
        <v>0</v>
      </c>
      <c r="J69" s="102">
        <v>0</v>
      </c>
      <c r="K69" s="104">
        <v>0</v>
      </c>
      <c r="T69" s="68"/>
      <c r="U69" s="68"/>
    </row>
    <row r="70" spans="1:21" ht="14.25">
      <c r="A70" s="105">
        <f t="shared" si="5"/>
        <v>6580300</v>
      </c>
      <c r="B70" s="106">
        <f t="shared" si="6"/>
        <v>40704</v>
      </c>
      <c r="C70" s="99" t="s">
        <v>169</v>
      </c>
      <c r="D70" s="100" t="s">
        <v>43</v>
      </c>
      <c r="E70" s="100" t="s">
        <v>20</v>
      </c>
      <c r="F70" s="101" t="s">
        <v>21</v>
      </c>
      <c r="G70" s="102">
        <v>15</v>
      </c>
      <c r="H70" s="102">
        <v>0</v>
      </c>
      <c r="I70" s="103">
        <v>0</v>
      </c>
      <c r="J70" s="102">
        <v>0</v>
      </c>
      <c r="K70" s="104">
        <v>0</v>
      </c>
      <c r="T70" s="68"/>
      <c r="U70" s="68"/>
    </row>
    <row r="71" spans="1:21" ht="14.25">
      <c r="A71" s="105">
        <f t="shared" si="5"/>
        <v>6580300</v>
      </c>
      <c r="B71" s="106">
        <f t="shared" si="6"/>
        <v>40704</v>
      </c>
      <c r="C71" s="99" t="s">
        <v>170</v>
      </c>
      <c r="D71" s="100" t="s">
        <v>54</v>
      </c>
      <c r="E71" s="100" t="s">
        <v>12</v>
      </c>
      <c r="F71" s="101" t="s">
        <v>21</v>
      </c>
      <c r="G71" s="102">
        <v>30</v>
      </c>
      <c r="H71" s="102">
        <v>0</v>
      </c>
      <c r="I71" s="103">
        <v>0</v>
      </c>
      <c r="J71" s="102">
        <v>0</v>
      </c>
      <c r="K71" s="104">
        <v>0</v>
      </c>
      <c r="T71" s="68"/>
      <c r="U71" s="68"/>
    </row>
    <row r="72" spans="1:21" ht="14.25">
      <c r="A72" s="105">
        <f t="shared" si="5"/>
        <v>6580300</v>
      </c>
      <c r="B72" s="106">
        <f t="shared" si="6"/>
        <v>40704</v>
      </c>
      <c r="C72" s="99" t="s">
        <v>171</v>
      </c>
      <c r="D72" s="100" t="s">
        <v>43</v>
      </c>
      <c r="E72" s="100" t="s">
        <v>12</v>
      </c>
      <c r="F72" s="101" t="s">
        <v>21</v>
      </c>
      <c r="G72" s="102">
        <v>10</v>
      </c>
      <c r="H72" s="102">
        <v>0</v>
      </c>
      <c r="I72" s="103">
        <v>0</v>
      </c>
      <c r="J72" s="102">
        <v>0</v>
      </c>
      <c r="K72" s="104">
        <v>0</v>
      </c>
      <c r="T72" s="68"/>
      <c r="U72" s="68"/>
    </row>
    <row r="73" spans="1:21" ht="14.25">
      <c r="A73" s="105">
        <f t="shared" si="5"/>
        <v>6580300</v>
      </c>
      <c r="B73" s="106">
        <f t="shared" si="6"/>
        <v>40704</v>
      </c>
      <c r="C73" s="99" t="s">
        <v>172</v>
      </c>
      <c r="D73" s="100" t="s">
        <v>54</v>
      </c>
      <c r="E73" s="100" t="s">
        <v>37</v>
      </c>
      <c r="F73" s="101" t="s">
        <v>21</v>
      </c>
      <c r="G73" s="107">
        <v>15</v>
      </c>
      <c r="H73" s="107">
        <v>0</v>
      </c>
      <c r="I73" s="108">
        <v>0</v>
      </c>
      <c r="J73" s="107">
        <v>0</v>
      </c>
      <c r="K73" s="100">
        <v>0</v>
      </c>
      <c r="T73" s="68"/>
      <c r="U73" s="68"/>
    </row>
    <row r="74" spans="1:21" ht="14.25">
      <c r="A74" s="105">
        <f t="shared" si="5"/>
        <v>6580300</v>
      </c>
      <c r="B74" s="106">
        <f t="shared" si="6"/>
        <v>40704</v>
      </c>
      <c r="C74" s="99" t="s">
        <v>173</v>
      </c>
      <c r="D74" s="100" t="s">
        <v>43</v>
      </c>
      <c r="E74" s="100" t="s">
        <v>29</v>
      </c>
      <c r="F74" s="101" t="s">
        <v>30</v>
      </c>
      <c r="G74" s="102">
        <v>25</v>
      </c>
      <c r="H74" s="102">
        <v>0</v>
      </c>
      <c r="I74" s="103">
        <v>0</v>
      </c>
      <c r="J74" s="102">
        <v>0</v>
      </c>
      <c r="K74" s="104">
        <v>0</v>
      </c>
      <c r="T74" s="68"/>
      <c r="U74" s="68"/>
    </row>
    <row r="75" spans="1:21" ht="14.25">
      <c r="A75" s="105">
        <f t="shared" si="5"/>
        <v>6580300</v>
      </c>
      <c r="B75" s="106">
        <f t="shared" si="6"/>
        <v>40704</v>
      </c>
      <c r="C75" s="99" t="s">
        <v>174</v>
      </c>
      <c r="D75" s="100" t="s">
        <v>43</v>
      </c>
      <c r="E75" s="100" t="s">
        <v>37</v>
      </c>
      <c r="F75" s="101" t="s">
        <v>30</v>
      </c>
      <c r="G75" s="107">
        <v>5</v>
      </c>
      <c r="H75" s="107">
        <v>0</v>
      </c>
      <c r="I75" s="108">
        <v>0</v>
      </c>
      <c r="J75" s="107">
        <v>0</v>
      </c>
      <c r="K75" s="100">
        <v>0</v>
      </c>
      <c r="T75" s="68"/>
      <c r="U75" s="68"/>
    </row>
    <row r="76" spans="1:21" ht="14.25">
      <c r="A76" s="105">
        <f t="shared" si="5"/>
        <v>6580300</v>
      </c>
      <c r="B76" s="106">
        <f t="shared" si="6"/>
        <v>40704</v>
      </c>
      <c r="C76" s="99" t="s">
        <v>175</v>
      </c>
      <c r="D76" s="100" t="s">
        <v>54</v>
      </c>
      <c r="E76" s="100" t="s">
        <v>20</v>
      </c>
      <c r="F76" s="101" t="s">
        <v>30</v>
      </c>
      <c r="G76" s="102">
        <v>7</v>
      </c>
      <c r="H76" s="102">
        <v>0</v>
      </c>
      <c r="I76" s="103">
        <v>0</v>
      </c>
      <c r="J76" s="102">
        <v>0</v>
      </c>
      <c r="K76" s="104">
        <v>0</v>
      </c>
      <c r="T76" s="68"/>
      <c r="U76" s="68"/>
    </row>
    <row r="77" spans="1:21" ht="14.25">
      <c r="A77" s="105">
        <f t="shared" si="5"/>
        <v>6580300</v>
      </c>
      <c r="B77" s="106">
        <f t="shared" si="6"/>
        <v>40704</v>
      </c>
      <c r="C77" s="99" t="s">
        <v>176</v>
      </c>
      <c r="D77" s="100" t="s">
        <v>43</v>
      </c>
      <c r="E77" s="100" t="s">
        <v>20</v>
      </c>
      <c r="F77" s="101" t="s">
        <v>30</v>
      </c>
      <c r="G77" s="102">
        <v>5</v>
      </c>
      <c r="H77" s="102">
        <v>0</v>
      </c>
      <c r="I77" s="103">
        <v>0</v>
      </c>
      <c r="J77" s="102">
        <v>0</v>
      </c>
      <c r="K77" s="104">
        <v>0</v>
      </c>
      <c r="T77" s="68"/>
      <c r="U77" s="68"/>
    </row>
    <row r="78" spans="1:21" ht="16.5">
      <c r="A78" s="5"/>
      <c r="T78" s="68"/>
      <c r="U78" s="68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8"/>
      <c r="U79" s="68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</row>
    <row r="81" spans="1:21" ht="12.75">
      <c r="A81" s="16" t="s">
        <v>15</v>
      </c>
      <c r="B81" s="52"/>
      <c r="C81" s="52"/>
      <c r="D81" s="11"/>
      <c r="E81" s="11"/>
      <c r="F81" s="11"/>
      <c r="G81" s="6"/>
      <c r="H81" s="6"/>
      <c r="I81" s="6"/>
      <c r="T81" s="68"/>
      <c r="U81" s="68"/>
    </row>
    <row r="82" spans="1:21" ht="12.75">
      <c r="A82" s="20" t="s">
        <v>178</v>
      </c>
      <c r="B82" s="21" t="s">
        <v>179</v>
      </c>
      <c r="C82" s="109"/>
      <c r="D82" s="53"/>
      <c r="E82" s="11"/>
      <c r="F82" s="6"/>
      <c r="G82" s="18"/>
      <c r="H82" s="6"/>
      <c r="I82" s="6"/>
      <c r="T82" s="68"/>
      <c r="U82" s="68"/>
    </row>
    <row r="83" spans="1:21" ht="12.75">
      <c r="A83" s="26" t="s">
        <v>180</v>
      </c>
      <c r="B83" s="16" t="s">
        <v>181</v>
      </c>
      <c r="C83" s="110"/>
      <c r="D83" s="58"/>
      <c r="E83" s="11"/>
      <c r="F83" s="3"/>
      <c r="G83" s="18"/>
      <c r="H83" s="6"/>
      <c r="I83" s="6"/>
      <c r="T83" s="68"/>
      <c r="U83" s="68"/>
    </row>
    <row r="84" spans="1:21" ht="12.75">
      <c r="A84" s="30" t="s">
        <v>141</v>
      </c>
      <c r="B84" s="31" t="s">
        <v>182</v>
      </c>
      <c r="C84" s="95"/>
      <c r="D84" s="62"/>
      <c r="E84" s="11"/>
      <c r="F84" s="3"/>
      <c r="G84" s="18"/>
      <c r="H84" s="6"/>
      <c r="I84" s="6"/>
      <c r="T84" s="68"/>
      <c r="U84" s="68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8"/>
      <c r="U85" s="68"/>
    </row>
    <row r="86" spans="3:21" s="3" customFormat="1" ht="12.75" customHeight="1">
      <c r="C86" s="71" t="s">
        <v>122</v>
      </c>
      <c r="D86" s="39" t="s">
        <v>94</v>
      </c>
      <c r="E86" s="111" t="s">
        <v>183</v>
      </c>
      <c r="F86" s="111"/>
      <c r="G86" s="111"/>
      <c r="H86" s="112" t="s">
        <v>184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8"/>
      <c r="U86" s="68"/>
    </row>
    <row r="87" spans="1:21" ht="12.75">
      <c r="A87" s="41" t="s">
        <v>32</v>
      </c>
      <c r="B87" s="41" t="s">
        <v>113</v>
      </c>
      <c r="C87" s="41" t="s">
        <v>178</v>
      </c>
      <c r="D87" s="113" t="s">
        <v>180</v>
      </c>
      <c r="E87" s="114" t="s">
        <v>185</v>
      </c>
      <c r="F87" s="114" t="s">
        <v>186</v>
      </c>
      <c r="G87" s="114" t="s">
        <v>187</v>
      </c>
      <c r="H87" s="115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8"/>
      <c r="U87" s="68"/>
    </row>
    <row r="88" spans="1:21" ht="14.25">
      <c r="A88" s="73">
        <f>A66</f>
        <v>6580300</v>
      </c>
      <c r="B88" s="98">
        <f>D39</f>
        <v>40704</v>
      </c>
      <c r="C88" s="116" t="s">
        <v>200</v>
      </c>
      <c r="D88" s="116">
        <v>66</v>
      </c>
      <c r="E88" s="116">
        <v>148</v>
      </c>
      <c r="F88" s="116">
        <v>260</v>
      </c>
      <c r="G88" s="116">
        <v>54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68"/>
      <c r="U88" s="68"/>
    </row>
    <row r="89" spans="1:21" ht="14.25">
      <c r="A89" s="105">
        <f aca="true" t="shared" si="7" ref="A89:A217">+A$88</f>
        <v>6580300</v>
      </c>
      <c r="B89" s="106">
        <f aca="true" t="shared" si="8" ref="B89:B217">+B$88</f>
        <v>40704</v>
      </c>
      <c r="C89" s="116" t="s">
        <v>201</v>
      </c>
      <c r="D89" s="116">
        <v>67</v>
      </c>
      <c r="E89" s="116">
        <v>0</v>
      </c>
      <c r="F89" s="116">
        <v>3</v>
      </c>
      <c r="G89" s="116">
        <v>4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68"/>
      <c r="U89" s="68"/>
    </row>
    <row r="90" spans="1:21" ht="14.25">
      <c r="A90" s="105">
        <f t="shared" si="7"/>
        <v>6580300</v>
      </c>
      <c r="B90" s="106">
        <f t="shared" si="8"/>
        <v>40704</v>
      </c>
      <c r="C90" s="116" t="s">
        <v>202</v>
      </c>
      <c r="D90" s="116">
        <v>164</v>
      </c>
      <c r="E90" s="116">
        <v>2</v>
      </c>
      <c r="F90" s="116">
        <v>2</v>
      </c>
      <c r="G90" s="116">
        <v>2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68"/>
      <c r="U90" s="68"/>
    </row>
    <row r="91" spans="1:21" ht="14.25">
      <c r="A91" s="105">
        <f t="shared" si="7"/>
        <v>6580300</v>
      </c>
      <c r="B91" s="106">
        <f t="shared" si="8"/>
        <v>40704</v>
      </c>
      <c r="C91" s="116" t="s">
        <v>203</v>
      </c>
      <c r="D91" s="116">
        <v>286</v>
      </c>
      <c r="E91" s="116">
        <v>0</v>
      </c>
      <c r="F91" s="116">
        <v>1</v>
      </c>
      <c r="G91" s="116">
        <v>0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68"/>
      <c r="U91" s="68"/>
    </row>
    <row r="92" spans="1:21" ht="14.25">
      <c r="A92" s="105">
        <f t="shared" si="7"/>
        <v>6580300</v>
      </c>
      <c r="B92" s="106">
        <f t="shared" si="8"/>
        <v>40704</v>
      </c>
      <c r="C92" s="116" t="s">
        <v>204</v>
      </c>
      <c r="D92" s="116">
        <v>211</v>
      </c>
      <c r="E92" s="116">
        <v>0</v>
      </c>
      <c r="F92" s="116">
        <v>0</v>
      </c>
      <c r="G92" s="116">
        <v>3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68"/>
      <c r="U92" s="68"/>
    </row>
    <row r="93" spans="1:21" ht="14.25">
      <c r="A93" s="105">
        <f t="shared" si="7"/>
        <v>6580300</v>
      </c>
      <c r="B93" s="106">
        <f t="shared" si="8"/>
        <v>40704</v>
      </c>
      <c r="C93" s="116" t="s">
        <v>205</v>
      </c>
      <c r="D93" s="116">
        <v>212</v>
      </c>
      <c r="E93" s="116">
        <v>18</v>
      </c>
      <c r="F93" s="116">
        <v>17</v>
      </c>
      <c r="G93" s="116">
        <v>10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68"/>
      <c r="U93" s="68"/>
    </row>
    <row r="94" spans="1:21" ht="14.25">
      <c r="A94" s="105">
        <f t="shared" si="7"/>
        <v>6580300</v>
      </c>
      <c r="B94" s="106">
        <f t="shared" si="8"/>
        <v>40704</v>
      </c>
      <c r="C94" s="116" t="s">
        <v>206</v>
      </c>
      <c r="D94" s="116">
        <v>193</v>
      </c>
      <c r="E94" s="116">
        <v>2</v>
      </c>
      <c r="F94" s="116">
        <v>0</v>
      </c>
      <c r="G94" s="116">
        <v>0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68"/>
      <c r="U94" s="68"/>
    </row>
    <row r="95" spans="1:21" ht="14.25">
      <c r="A95" s="105">
        <f t="shared" si="7"/>
        <v>6580300</v>
      </c>
      <c r="B95" s="106">
        <f t="shared" si="8"/>
        <v>40704</v>
      </c>
      <c r="C95" s="116" t="s">
        <v>207</v>
      </c>
      <c r="D95" s="116">
        <v>200</v>
      </c>
      <c r="E95" s="116">
        <v>3</v>
      </c>
      <c r="F95" s="116">
        <v>1</v>
      </c>
      <c r="G95" s="116">
        <v>1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68"/>
      <c r="U95" s="68"/>
    </row>
    <row r="96" spans="1:21" ht="14.25">
      <c r="A96" s="105">
        <f t="shared" si="7"/>
        <v>6580300</v>
      </c>
      <c r="B96" s="106">
        <f t="shared" si="8"/>
        <v>40704</v>
      </c>
      <c r="C96" s="116" t="s">
        <v>208</v>
      </c>
      <c r="D96" s="116">
        <v>311</v>
      </c>
      <c r="E96" s="116">
        <v>1</v>
      </c>
      <c r="F96" s="116">
        <v>0</v>
      </c>
      <c r="G96" s="116">
        <v>0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68"/>
      <c r="U96" s="68"/>
    </row>
    <row r="97" spans="1:21" ht="14.25">
      <c r="A97" s="105">
        <f t="shared" si="7"/>
        <v>6580300</v>
      </c>
      <c r="B97" s="106">
        <f t="shared" si="8"/>
        <v>40704</v>
      </c>
      <c r="C97" s="116" t="s">
        <v>209</v>
      </c>
      <c r="D97" s="116">
        <v>312</v>
      </c>
      <c r="E97" s="116">
        <v>1</v>
      </c>
      <c r="F97" s="116">
        <v>0</v>
      </c>
      <c r="G97" s="116">
        <v>0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68"/>
      <c r="U97" s="68"/>
    </row>
    <row r="98" spans="1:21" ht="14.25">
      <c r="A98" s="105">
        <f t="shared" si="7"/>
        <v>6580300</v>
      </c>
      <c r="B98" s="106">
        <f t="shared" si="8"/>
        <v>40704</v>
      </c>
      <c r="C98" s="116" t="s">
        <v>210</v>
      </c>
      <c r="D98" s="116">
        <v>3163</v>
      </c>
      <c r="E98" s="116">
        <v>2</v>
      </c>
      <c r="F98" s="116">
        <v>0</v>
      </c>
      <c r="G98" s="116">
        <v>0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68"/>
      <c r="U98" s="68"/>
    </row>
    <row r="99" spans="1:21" ht="14.25">
      <c r="A99" s="105">
        <f t="shared" si="7"/>
        <v>6580300</v>
      </c>
      <c r="B99" s="106">
        <f t="shared" si="8"/>
        <v>40704</v>
      </c>
      <c r="C99" s="116" t="s">
        <v>211</v>
      </c>
      <c r="D99" s="116">
        <v>223</v>
      </c>
      <c r="E99" s="116">
        <v>2</v>
      </c>
      <c r="F99" s="116">
        <v>0</v>
      </c>
      <c r="G99" s="116">
        <v>0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68"/>
      <c r="U99" s="68"/>
    </row>
    <row r="100" spans="1:21" ht="15.75">
      <c r="A100" s="105">
        <f t="shared" si="7"/>
        <v>6580300</v>
      </c>
      <c r="B100" s="106">
        <f t="shared" si="8"/>
        <v>40704</v>
      </c>
      <c r="C100" s="116" t="s">
        <v>212</v>
      </c>
      <c r="D100" s="116">
        <v>231</v>
      </c>
      <c r="E100" s="116">
        <v>2</v>
      </c>
      <c r="F100" s="116">
        <v>0</v>
      </c>
      <c r="G100" s="116">
        <v>0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68"/>
      <c r="U100" s="68"/>
    </row>
    <row r="101" spans="1:21" ht="14.25">
      <c r="A101" s="105">
        <f t="shared" si="7"/>
        <v>6580300</v>
      </c>
      <c r="B101" s="106">
        <f t="shared" si="8"/>
        <v>40704</v>
      </c>
      <c r="C101" s="116" t="s">
        <v>213</v>
      </c>
      <c r="D101" s="116">
        <v>183</v>
      </c>
      <c r="E101" s="116">
        <v>12</v>
      </c>
      <c r="F101" s="116">
        <v>2</v>
      </c>
      <c r="G101" s="116">
        <v>6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68"/>
      <c r="U101" s="68"/>
    </row>
    <row r="102" spans="1:21" ht="14.25">
      <c r="A102" s="105">
        <f t="shared" si="7"/>
        <v>6580300</v>
      </c>
      <c r="B102" s="106">
        <f t="shared" si="8"/>
        <v>40704</v>
      </c>
      <c r="C102" s="116" t="s">
        <v>214</v>
      </c>
      <c r="D102" s="116">
        <v>321</v>
      </c>
      <c r="E102" s="116">
        <v>0</v>
      </c>
      <c r="F102" s="116">
        <v>0</v>
      </c>
      <c r="G102" s="116">
        <v>1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68"/>
      <c r="U102" s="68"/>
    </row>
    <row r="103" spans="1:21" ht="14.25">
      <c r="A103" s="105">
        <f t="shared" si="7"/>
        <v>6580300</v>
      </c>
      <c r="B103" s="106">
        <f t="shared" si="8"/>
        <v>40704</v>
      </c>
      <c r="C103" s="116" t="s">
        <v>215</v>
      </c>
      <c r="D103" s="116">
        <v>5151</v>
      </c>
      <c r="E103" s="116">
        <v>0</v>
      </c>
      <c r="F103" s="116">
        <v>0</v>
      </c>
      <c r="G103" s="116">
        <v>3</v>
      </c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68"/>
      <c r="U103" s="68"/>
    </row>
    <row r="104" spans="1:21" ht="14.25">
      <c r="A104" s="105">
        <f t="shared" si="7"/>
        <v>6580300</v>
      </c>
      <c r="B104" s="106">
        <f t="shared" si="8"/>
        <v>40704</v>
      </c>
      <c r="C104" s="116" t="s">
        <v>216</v>
      </c>
      <c r="D104" s="116">
        <v>364</v>
      </c>
      <c r="E104" s="116">
        <v>232</v>
      </c>
      <c r="F104" s="116">
        <v>66</v>
      </c>
      <c r="G104" s="116">
        <v>132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68"/>
      <c r="U104" s="68"/>
    </row>
    <row r="105" spans="1:21" ht="14.25">
      <c r="A105" s="105">
        <f t="shared" si="7"/>
        <v>6580300</v>
      </c>
      <c r="B105" s="106">
        <f t="shared" si="8"/>
        <v>40704</v>
      </c>
      <c r="C105" s="116" t="s">
        <v>217</v>
      </c>
      <c r="D105" s="116">
        <v>383</v>
      </c>
      <c r="E105" s="116">
        <v>43</v>
      </c>
      <c r="F105" s="116">
        <v>9</v>
      </c>
      <c r="G105" s="116">
        <v>1</v>
      </c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68"/>
      <c r="U105" s="68"/>
    </row>
    <row r="106" spans="1:21" ht="14.25">
      <c r="A106" s="105">
        <f t="shared" si="7"/>
        <v>6580300</v>
      </c>
      <c r="B106" s="106">
        <f t="shared" si="8"/>
        <v>40704</v>
      </c>
      <c r="C106" s="116" t="s">
        <v>218</v>
      </c>
      <c r="D106" s="116">
        <v>390</v>
      </c>
      <c r="E106" s="116">
        <v>2</v>
      </c>
      <c r="F106" s="116">
        <v>2</v>
      </c>
      <c r="G106" s="116">
        <v>0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68"/>
      <c r="U106" s="68"/>
    </row>
    <row r="107" spans="1:21" ht="14.25">
      <c r="A107" s="105">
        <f t="shared" si="7"/>
        <v>6580300</v>
      </c>
      <c r="B107" s="106">
        <f t="shared" si="8"/>
        <v>40704</v>
      </c>
      <c r="C107" s="116" t="s">
        <v>219</v>
      </c>
      <c r="D107" s="116">
        <v>457</v>
      </c>
      <c r="E107" s="116">
        <v>11</v>
      </c>
      <c r="F107" s="116">
        <v>6</v>
      </c>
      <c r="G107" s="116">
        <v>1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68"/>
      <c r="U107" s="68"/>
    </row>
    <row r="108" spans="1:21" ht="14.25">
      <c r="A108" s="105">
        <f t="shared" si="7"/>
        <v>6580300</v>
      </c>
      <c r="B108" s="106">
        <f t="shared" si="8"/>
        <v>40704</v>
      </c>
      <c r="C108" s="116" t="s">
        <v>220</v>
      </c>
      <c r="D108" s="116">
        <v>5152</v>
      </c>
      <c r="E108" s="116">
        <v>22</v>
      </c>
      <c r="F108" s="116">
        <v>4</v>
      </c>
      <c r="G108" s="116">
        <v>0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68"/>
      <c r="U108" s="68"/>
    </row>
    <row r="109" spans="1:21" ht="14.25">
      <c r="A109" s="105">
        <f t="shared" si="7"/>
        <v>6580300</v>
      </c>
      <c r="B109" s="106">
        <f t="shared" si="8"/>
        <v>40704</v>
      </c>
      <c r="C109" s="116" t="s">
        <v>221</v>
      </c>
      <c r="D109" s="116">
        <v>399</v>
      </c>
      <c r="E109" s="116">
        <v>3</v>
      </c>
      <c r="F109" s="116">
        <v>15</v>
      </c>
      <c r="G109" s="116">
        <v>11</v>
      </c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68"/>
      <c r="U109" s="68"/>
    </row>
    <row r="110" spans="1:21" ht="14.25">
      <c r="A110" s="105">
        <f t="shared" si="7"/>
        <v>6580300</v>
      </c>
      <c r="B110" s="106">
        <f t="shared" si="8"/>
        <v>40704</v>
      </c>
      <c r="C110" s="116" t="s">
        <v>222</v>
      </c>
      <c r="D110" s="116">
        <v>421</v>
      </c>
      <c r="E110" s="116">
        <v>1</v>
      </c>
      <c r="F110" s="116">
        <v>9</v>
      </c>
      <c r="G110" s="116">
        <v>12</v>
      </c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68"/>
      <c r="U110" s="68"/>
    </row>
    <row r="111" spans="1:21" ht="14.25">
      <c r="A111" s="105">
        <f t="shared" si="7"/>
        <v>6580300</v>
      </c>
      <c r="B111" s="106">
        <f t="shared" si="8"/>
        <v>40704</v>
      </c>
      <c r="C111" s="116" t="s">
        <v>223</v>
      </c>
      <c r="D111" s="116">
        <v>404</v>
      </c>
      <c r="E111" s="116">
        <v>12</v>
      </c>
      <c r="F111" s="116">
        <v>17</v>
      </c>
      <c r="G111" s="116">
        <v>30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68"/>
      <c r="U111" s="68"/>
    </row>
    <row r="112" spans="1:21" ht="14.25">
      <c r="A112" s="105">
        <f t="shared" si="7"/>
        <v>6580300</v>
      </c>
      <c r="B112" s="106">
        <f t="shared" si="8"/>
        <v>40704</v>
      </c>
      <c r="C112" s="116" t="s">
        <v>224</v>
      </c>
      <c r="D112" s="116">
        <v>491</v>
      </c>
      <c r="E112" s="116">
        <v>0</v>
      </c>
      <c r="F112" s="116">
        <v>1</v>
      </c>
      <c r="G112" s="116">
        <v>0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68"/>
      <c r="U112" s="68"/>
    </row>
    <row r="113" spans="1:21" ht="14.25">
      <c r="A113" s="105">
        <f t="shared" si="7"/>
        <v>6580300</v>
      </c>
      <c r="B113" s="106">
        <f t="shared" si="8"/>
        <v>40704</v>
      </c>
      <c r="C113" s="116" t="s">
        <v>225</v>
      </c>
      <c r="D113" s="116">
        <v>394</v>
      </c>
      <c r="E113" s="116">
        <v>2</v>
      </c>
      <c r="F113" s="116">
        <v>0</v>
      </c>
      <c r="G113" s="116">
        <v>0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68"/>
      <c r="U113" s="68"/>
    </row>
    <row r="114" spans="1:21" ht="14.25">
      <c r="A114" s="105">
        <f t="shared" si="7"/>
        <v>6580300</v>
      </c>
      <c r="B114" s="106">
        <f t="shared" si="8"/>
        <v>40704</v>
      </c>
      <c r="C114" s="116" t="s">
        <v>226</v>
      </c>
      <c r="D114" s="116">
        <v>719</v>
      </c>
      <c r="E114" s="116">
        <v>1</v>
      </c>
      <c r="F114" s="116">
        <v>0</v>
      </c>
      <c r="G114" s="116">
        <v>0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68"/>
      <c r="U114" s="68"/>
    </row>
    <row r="115" spans="1:21" ht="14.25">
      <c r="A115" s="105">
        <f t="shared" si="7"/>
        <v>6580300</v>
      </c>
      <c r="B115" s="106">
        <f t="shared" si="8"/>
        <v>40704</v>
      </c>
      <c r="C115" s="116" t="s">
        <v>227</v>
      </c>
      <c r="D115" s="116">
        <v>740</v>
      </c>
      <c r="E115" s="116">
        <v>1</v>
      </c>
      <c r="F115" s="116">
        <v>0</v>
      </c>
      <c r="G115" s="116">
        <v>0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68"/>
      <c r="U115" s="68"/>
    </row>
    <row r="116" spans="1:21" ht="14.25">
      <c r="A116" s="105">
        <f t="shared" si="7"/>
        <v>6580300</v>
      </c>
      <c r="B116" s="106">
        <f t="shared" si="8"/>
        <v>40704</v>
      </c>
      <c r="C116" s="116" t="s">
        <v>228</v>
      </c>
      <c r="D116" s="116">
        <v>613</v>
      </c>
      <c r="E116" s="116">
        <v>2</v>
      </c>
      <c r="F116" s="116">
        <v>1</v>
      </c>
      <c r="G116" s="116">
        <v>0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68"/>
      <c r="U116" s="68"/>
    </row>
    <row r="117" spans="1:21" ht="14.25">
      <c r="A117" s="105">
        <f t="shared" si="7"/>
        <v>6580300</v>
      </c>
      <c r="B117" s="106">
        <f t="shared" si="8"/>
        <v>40704</v>
      </c>
      <c r="C117" s="116" t="s">
        <v>229</v>
      </c>
      <c r="D117" s="116">
        <v>611</v>
      </c>
      <c r="E117" s="116">
        <v>44</v>
      </c>
      <c r="F117" s="116">
        <v>1</v>
      </c>
      <c r="G117" s="116">
        <v>0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68"/>
      <c r="U117" s="68"/>
    </row>
    <row r="118" spans="1:21" ht="14.25">
      <c r="A118" s="105">
        <f t="shared" si="7"/>
        <v>6580300</v>
      </c>
      <c r="B118" s="106">
        <f t="shared" si="8"/>
        <v>40704</v>
      </c>
      <c r="C118" s="116" t="s">
        <v>230</v>
      </c>
      <c r="D118" s="116">
        <v>2395</v>
      </c>
      <c r="E118" s="116">
        <v>1</v>
      </c>
      <c r="F118" s="116">
        <v>0</v>
      </c>
      <c r="G118" s="116">
        <v>0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68"/>
      <c r="U118" s="68"/>
    </row>
    <row r="119" spans="1:21" ht="14.25">
      <c r="A119" s="105">
        <f t="shared" si="7"/>
        <v>6580300</v>
      </c>
      <c r="B119" s="106">
        <f t="shared" si="8"/>
        <v>40704</v>
      </c>
      <c r="C119" s="116" t="s">
        <v>231</v>
      </c>
      <c r="D119" s="116">
        <v>2393</v>
      </c>
      <c r="E119" s="116">
        <v>5</v>
      </c>
      <c r="F119" s="116">
        <v>2</v>
      </c>
      <c r="G119" s="116">
        <v>4</v>
      </c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68"/>
      <c r="U119" s="68"/>
    </row>
    <row r="120" spans="1:21" ht="14.25">
      <c r="A120" s="105">
        <f t="shared" si="7"/>
        <v>6580300</v>
      </c>
      <c r="B120" s="106">
        <f t="shared" si="8"/>
        <v>40704</v>
      </c>
      <c r="C120" s="116" t="s">
        <v>232</v>
      </c>
      <c r="D120" s="116">
        <v>618</v>
      </c>
      <c r="E120" s="116">
        <v>4</v>
      </c>
      <c r="F120" s="116">
        <v>0</v>
      </c>
      <c r="G120" s="116">
        <v>2</v>
      </c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68"/>
      <c r="U120" s="68"/>
    </row>
    <row r="121" spans="1:21" ht="14.25">
      <c r="A121" s="105">
        <f t="shared" si="7"/>
        <v>6580300</v>
      </c>
      <c r="B121" s="106">
        <f t="shared" si="8"/>
        <v>40704</v>
      </c>
      <c r="C121" s="116" t="s">
        <v>233</v>
      </c>
      <c r="D121" s="116">
        <v>619</v>
      </c>
      <c r="E121" s="116">
        <v>7</v>
      </c>
      <c r="F121" s="116">
        <v>12</v>
      </c>
      <c r="G121" s="116">
        <v>21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68"/>
      <c r="U121" s="68"/>
    </row>
    <row r="122" spans="1:21" ht="14.25">
      <c r="A122" s="105">
        <f t="shared" si="7"/>
        <v>6580300</v>
      </c>
      <c r="B122" s="106">
        <f t="shared" si="8"/>
        <v>40704</v>
      </c>
      <c r="C122" s="116" t="s">
        <v>234</v>
      </c>
      <c r="D122" s="116">
        <v>623</v>
      </c>
      <c r="E122" s="116">
        <v>1</v>
      </c>
      <c r="F122" s="116">
        <v>0</v>
      </c>
      <c r="G122" s="116">
        <v>0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68"/>
      <c r="U122" s="68"/>
    </row>
    <row r="123" spans="1:21" ht="14.25">
      <c r="A123" s="105">
        <f t="shared" si="7"/>
        <v>6580300</v>
      </c>
      <c r="B123" s="106">
        <f t="shared" si="8"/>
        <v>40704</v>
      </c>
      <c r="C123" s="116" t="s">
        <v>235</v>
      </c>
      <c r="D123" s="116">
        <v>515</v>
      </c>
      <c r="E123" s="116">
        <v>2</v>
      </c>
      <c r="F123" s="116">
        <v>0</v>
      </c>
      <c r="G123" s="116">
        <v>0</v>
      </c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68"/>
      <c r="U123" s="68"/>
    </row>
    <row r="124" spans="1:21" ht="14.25">
      <c r="A124" s="105">
        <f t="shared" si="7"/>
        <v>6580300</v>
      </c>
      <c r="B124" s="106">
        <f t="shared" si="8"/>
        <v>40704</v>
      </c>
      <c r="C124" s="116" t="s">
        <v>236</v>
      </c>
      <c r="D124" s="116">
        <v>634</v>
      </c>
      <c r="E124" s="116">
        <v>0</v>
      </c>
      <c r="F124" s="116">
        <v>0</v>
      </c>
      <c r="G124" s="116">
        <v>1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68"/>
      <c r="U124" s="68"/>
    </row>
    <row r="125" spans="1:21" ht="14.25">
      <c r="A125" s="105">
        <f t="shared" si="7"/>
        <v>6580300</v>
      </c>
      <c r="B125" s="106">
        <f t="shared" si="8"/>
        <v>40704</v>
      </c>
      <c r="C125" s="116" t="s">
        <v>237</v>
      </c>
      <c r="D125" s="116">
        <v>635</v>
      </c>
      <c r="E125" s="116">
        <v>15</v>
      </c>
      <c r="F125" s="116">
        <v>0</v>
      </c>
      <c r="G125" s="116">
        <v>2</v>
      </c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68"/>
      <c r="U125" s="68"/>
    </row>
    <row r="126" spans="1:21" ht="14.25">
      <c r="A126" s="105">
        <f t="shared" si="7"/>
        <v>6580300</v>
      </c>
      <c r="B126" s="106">
        <f t="shared" si="8"/>
        <v>40704</v>
      </c>
      <c r="C126" s="116" t="s">
        <v>238</v>
      </c>
      <c r="D126" s="116">
        <v>608</v>
      </c>
      <c r="E126" s="116">
        <v>0</v>
      </c>
      <c r="F126" s="116">
        <v>1</v>
      </c>
      <c r="G126" s="116">
        <v>0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68"/>
      <c r="U126" s="68"/>
    </row>
    <row r="127" spans="1:21" ht="14.25">
      <c r="A127" s="105">
        <f t="shared" si="7"/>
        <v>6580300</v>
      </c>
      <c r="B127" s="106">
        <f t="shared" si="8"/>
        <v>40704</v>
      </c>
      <c r="C127" s="116" t="s">
        <v>239</v>
      </c>
      <c r="D127" s="116">
        <v>2517</v>
      </c>
      <c r="E127" s="116">
        <v>2</v>
      </c>
      <c r="F127" s="116">
        <v>1</v>
      </c>
      <c r="G127" s="116">
        <v>0</v>
      </c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68"/>
      <c r="U127" s="68"/>
    </row>
    <row r="128" spans="1:21" ht="14.25">
      <c r="A128" s="105">
        <f t="shared" si="7"/>
        <v>6580300</v>
      </c>
      <c r="B128" s="106">
        <f t="shared" si="8"/>
        <v>40704</v>
      </c>
      <c r="C128" s="116" t="s">
        <v>240</v>
      </c>
      <c r="D128" s="116">
        <v>838</v>
      </c>
      <c r="E128" s="116">
        <v>8</v>
      </c>
      <c r="F128" s="116">
        <v>0</v>
      </c>
      <c r="G128" s="116">
        <v>0</v>
      </c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68"/>
      <c r="U128" s="68"/>
    </row>
    <row r="129" spans="1:21" ht="14.25">
      <c r="A129" s="105">
        <f t="shared" si="7"/>
        <v>6580300</v>
      </c>
      <c r="B129" s="106">
        <f t="shared" si="8"/>
        <v>40704</v>
      </c>
      <c r="C129" s="116" t="s">
        <v>241</v>
      </c>
      <c r="D129" s="116">
        <v>819</v>
      </c>
      <c r="E129" s="116">
        <v>17</v>
      </c>
      <c r="F129" s="116">
        <v>8</v>
      </c>
      <c r="G129" s="116">
        <v>9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68"/>
      <c r="U129" s="68"/>
    </row>
    <row r="130" spans="1:21" ht="14.25">
      <c r="A130" s="105">
        <f t="shared" si="7"/>
        <v>6580300</v>
      </c>
      <c r="B130" s="106">
        <f t="shared" si="8"/>
        <v>40704</v>
      </c>
      <c r="C130" s="116" t="s">
        <v>242</v>
      </c>
      <c r="D130" s="116">
        <v>807</v>
      </c>
      <c r="E130" s="116">
        <v>176</v>
      </c>
      <c r="F130" s="116">
        <v>68</v>
      </c>
      <c r="G130" s="116">
        <v>76</v>
      </c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68"/>
      <c r="U130" s="68"/>
    </row>
    <row r="131" spans="1:21" ht="14.25">
      <c r="A131" s="105">
        <f t="shared" si="7"/>
        <v>6580300</v>
      </c>
      <c r="B131" s="106">
        <f t="shared" si="8"/>
        <v>40704</v>
      </c>
      <c r="C131" s="116" t="s">
        <v>243</v>
      </c>
      <c r="D131" s="116">
        <v>831</v>
      </c>
      <c r="E131" s="116">
        <v>0</v>
      </c>
      <c r="F131" s="116">
        <v>0</v>
      </c>
      <c r="G131" s="116">
        <v>1</v>
      </c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68"/>
      <c r="U131" s="68"/>
    </row>
    <row r="132" spans="1:21" ht="14.25">
      <c r="A132" s="105">
        <f t="shared" si="7"/>
        <v>6580300</v>
      </c>
      <c r="B132" s="106">
        <f t="shared" si="8"/>
        <v>40704</v>
      </c>
      <c r="C132" s="116" t="s">
        <v>244</v>
      </c>
      <c r="D132" s="116">
        <v>757</v>
      </c>
      <c r="E132" s="116">
        <v>3</v>
      </c>
      <c r="F132" s="116">
        <v>4</v>
      </c>
      <c r="G132" s="116">
        <v>4</v>
      </c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68"/>
      <c r="U132" s="68"/>
    </row>
    <row r="133" spans="1:21" ht="14.25">
      <c r="A133" s="105">
        <f t="shared" si="7"/>
        <v>6580300</v>
      </c>
      <c r="B133" s="106">
        <f t="shared" si="8"/>
        <v>40704</v>
      </c>
      <c r="C133" s="116" t="s">
        <v>245</v>
      </c>
      <c r="D133" s="116">
        <v>801</v>
      </c>
      <c r="E133" s="116">
        <v>256</v>
      </c>
      <c r="F133" s="116">
        <v>5</v>
      </c>
      <c r="G133" s="116">
        <v>2</v>
      </c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68"/>
      <c r="U133" s="68"/>
    </row>
    <row r="134" spans="1:21" ht="14.25">
      <c r="A134" s="105">
        <f t="shared" si="7"/>
        <v>6580300</v>
      </c>
      <c r="B134" s="106">
        <f t="shared" si="8"/>
        <v>40704</v>
      </c>
      <c r="C134" s="116" t="s">
        <v>246</v>
      </c>
      <c r="D134" s="116">
        <v>837</v>
      </c>
      <c r="E134" s="116">
        <v>1</v>
      </c>
      <c r="F134" s="116">
        <v>0</v>
      </c>
      <c r="G134" s="116">
        <v>1</v>
      </c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68"/>
      <c r="U134" s="68"/>
    </row>
    <row r="135" spans="1:21" ht="14.25">
      <c r="A135" s="105">
        <f t="shared" si="7"/>
        <v>6580300</v>
      </c>
      <c r="B135" s="106">
        <f t="shared" si="8"/>
        <v>40704</v>
      </c>
      <c r="C135" s="116" t="s">
        <v>247</v>
      </c>
      <c r="D135" s="116">
        <v>650</v>
      </c>
      <c r="E135" s="116">
        <v>3</v>
      </c>
      <c r="F135" s="116">
        <v>0</v>
      </c>
      <c r="G135" s="116">
        <v>0</v>
      </c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68"/>
      <c r="U135" s="68"/>
    </row>
    <row r="136" spans="1:21" ht="14.25">
      <c r="A136" s="105">
        <f t="shared" si="7"/>
        <v>6580300</v>
      </c>
      <c r="B136" s="106">
        <f t="shared" si="8"/>
        <v>40704</v>
      </c>
      <c r="C136" s="116" t="s">
        <v>248</v>
      </c>
      <c r="D136" s="116">
        <v>687</v>
      </c>
      <c r="E136" s="116">
        <v>1</v>
      </c>
      <c r="F136" s="116">
        <v>0</v>
      </c>
      <c r="G136" s="116">
        <v>0</v>
      </c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68"/>
      <c r="U136" s="68"/>
    </row>
    <row r="137" spans="1:21" ht="14.25">
      <c r="A137" s="105">
        <f t="shared" si="7"/>
        <v>6580300</v>
      </c>
      <c r="B137" s="106">
        <f t="shared" si="8"/>
        <v>40704</v>
      </c>
      <c r="C137" s="116" t="s">
        <v>249</v>
      </c>
      <c r="D137" s="116">
        <v>679</v>
      </c>
      <c r="E137" s="116">
        <v>1</v>
      </c>
      <c r="F137" s="116">
        <v>0</v>
      </c>
      <c r="G137" s="116">
        <v>0</v>
      </c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68"/>
      <c r="U137" s="68"/>
    </row>
    <row r="138" spans="1:21" ht="14.25">
      <c r="A138" s="105">
        <f t="shared" si="7"/>
        <v>6580300</v>
      </c>
      <c r="B138" s="106">
        <f t="shared" si="8"/>
        <v>40704</v>
      </c>
      <c r="C138" s="116" t="s">
        <v>250</v>
      </c>
      <c r="D138" s="116">
        <v>682</v>
      </c>
      <c r="E138" s="116">
        <v>43</v>
      </c>
      <c r="F138" s="116">
        <v>6</v>
      </c>
      <c r="G138" s="116">
        <v>3</v>
      </c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68"/>
      <c r="U138" s="68"/>
    </row>
    <row r="139" spans="1:21" ht="14.25">
      <c r="A139" s="105">
        <f t="shared" si="7"/>
        <v>6580300</v>
      </c>
      <c r="B139" s="106">
        <f t="shared" si="8"/>
        <v>40704</v>
      </c>
      <c r="C139" s="116" t="s">
        <v>251</v>
      </c>
      <c r="D139" s="116">
        <v>653</v>
      </c>
      <c r="E139" s="116">
        <v>1</v>
      </c>
      <c r="F139" s="116">
        <v>0</v>
      </c>
      <c r="G139" s="116">
        <v>0</v>
      </c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68"/>
      <c r="U139" s="68"/>
    </row>
    <row r="140" spans="1:21" ht="14.25">
      <c r="A140" s="105">
        <f t="shared" si="7"/>
        <v>6580300</v>
      </c>
      <c r="B140" s="106">
        <f t="shared" si="8"/>
        <v>40704</v>
      </c>
      <c r="C140" s="116" t="s">
        <v>252</v>
      </c>
      <c r="D140" s="116">
        <v>3206</v>
      </c>
      <c r="E140" s="116">
        <v>1</v>
      </c>
      <c r="F140" s="116">
        <v>0</v>
      </c>
      <c r="G140" s="116">
        <v>0</v>
      </c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68"/>
      <c r="U140" s="68"/>
    </row>
    <row r="141" spans="1:21" ht="14.25">
      <c r="A141" s="105">
        <f t="shared" si="7"/>
        <v>6580300</v>
      </c>
      <c r="B141" s="106">
        <f t="shared" si="8"/>
        <v>40704</v>
      </c>
      <c r="C141" s="116" t="s">
        <v>253</v>
      </c>
      <c r="D141" s="116">
        <v>3170</v>
      </c>
      <c r="E141" s="116">
        <v>4</v>
      </c>
      <c r="F141" s="116">
        <v>0</v>
      </c>
      <c r="G141" s="116">
        <v>0</v>
      </c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68"/>
      <c r="U141" s="68"/>
    </row>
    <row r="142" spans="1:21" ht="14.25">
      <c r="A142" s="105">
        <f t="shared" si="7"/>
        <v>6580300</v>
      </c>
      <c r="B142" s="106">
        <f t="shared" si="8"/>
        <v>40704</v>
      </c>
      <c r="C142" s="116" t="s">
        <v>254</v>
      </c>
      <c r="D142" s="116">
        <v>892</v>
      </c>
      <c r="E142" s="116">
        <v>82</v>
      </c>
      <c r="F142" s="116">
        <v>5</v>
      </c>
      <c r="G142" s="116">
        <v>0</v>
      </c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68"/>
      <c r="U142" s="68"/>
    </row>
    <row r="143" spans="1:21" ht="14.25">
      <c r="A143" s="105">
        <f t="shared" si="7"/>
        <v>6580300</v>
      </c>
      <c r="B143" s="106">
        <f t="shared" si="8"/>
        <v>40704</v>
      </c>
      <c r="C143" s="116" t="s">
        <v>255</v>
      </c>
      <c r="D143" s="116">
        <v>906</v>
      </c>
      <c r="E143" s="116">
        <v>9</v>
      </c>
      <c r="F143" s="116">
        <v>104</v>
      </c>
      <c r="G143" s="116">
        <v>128</v>
      </c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68"/>
      <c r="U143" s="68"/>
    </row>
    <row r="144" spans="1:21" ht="14.25">
      <c r="A144" s="105">
        <f t="shared" si="7"/>
        <v>6580300</v>
      </c>
      <c r="B144" s="106">
        <f t="shared" si="8"/>
        <v>40704</v>
      </c>
      <c r="C144" s="116" t="s">
        <v>256</v>
      </c>
      <c r="D144" s="116">
        <v>933</v>
      </c>
      <c r="E144" s="116">
        <v>1</v>
      </c>
      <c r="F144" s="116">
        <v>1</v>
      </c>
      <c r="G144" s="116">
        <v>0</v>
      </c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68"/>
      <c r="U144" s="68"/>
    </row>
    <row r="145" spans="1:21" ht="14.25">
      <c r="A145" s="105">
        <f t="shared" si="7"/>
        <v>6580300</v>
      </c>
      <c r="B145" s="106">
        <f t="shared" si="8"/>
        <v>40704</v>
      </c>
      <c r="C145" s="116" t="s">
        <v>257</v>
      </c>
      <c r="D145" s="116">
        <v>3326</v>
      </c>
      <c r="E145" s="116">
        <v>0</v>
      </c>
      <c r="F145" s="116">
        <v>1</v>
      </c>
      <c r="G145" s="116">
        <v>0</v>
      </c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68"/>
      <c r="U145" s="68"/>
    </row>
    <row r="146" spans="1:21" ht="14.25">
      <c r="A146" s="105">
        <f t="shared" si="7"/>
        <v>6580300</v>
      </c>
      <c r="B146" s="106">
        <f t="shared" si="8"/>
        <v>40704</v>
      </c>
      <c r="C146" s="116" t="s">
        <v>258</v>
      </c>
      <c r="D146" s="116">
        <v>1055</v>
      </c>
      <c r="E146" s="116">
        <v>16</v>
      </c>
      <c r="F146" s="116">
        <v>0</v>
      </c>
      <c r="G146" s="116">
        <v>0</v>
      </c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68"/>
      <c r="U146" s="68"/>
    </row>
    <row r="147" spans="1:21" ht="14.25">
      <c r="A147" s="105">
        <f t="shared" si="7"/>
        <v>6580300</v>
      </c>
      <c r="B147" s="106">
        <f t="shared" si="8"/>
        <v>40704</v>
      </c>
      <c r="C147" s="116" t="s">
        <v>259</v>
      </c>
      <c r="D147" s="116">
        <v>1061</v>
      </c>
      <c r="E147" s="116">
        <v>0</v>
      </c>
      <c r="F147" s="116">
        <v>1</v>
      </c>
      <c r="G147" s="116">
        <v>0</v>
      </c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68"/>
      <c r="U147" s="68"/>
    </row>
    <row r="148" spans="1:21" ht="14.25">
      <c r="A148" s="105">
        <f t="shared" si="7"/>
        <v>6580300</v>
      </c>
      <c r="B148" s="106">
        <f t="shared" si="8"/>
        <v>40704</v>
      </c>
      <c r="C148" s="116" t="s">
        <v>260</v>
      </c>
      <c r="D148" s="116">
        <v>1089</v>
      </c>
      <c r="E148" s="116">
        <v>2</v>
      </c>
      <c r="F148" s="116">
        <v>0</v>
      </c>
      <c r="G148" s="116">
        <v>0</v>
      </c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68"/>
      <c r="U148" s="68"/>
    </row>
    <row r="149" spans="1:21" ht="14.25">
      <c r="A149" s="105">
        <f t="shared" si="7"/>
        <v>6580300</v>
      </c>
      <c r="B149" s="106">
        <f t="shared" si="8"/>
        <v>40704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68"/>
      <c r="U149" s="68"/>
    </row>
    <row r="150" spans="1:21" ht="14.25">
      <c r="A150" s="105">
        <f t="shared" si="7"/>
        <v>6580300</v>
      </c>
      <c r="B150" s="106">
        <f t="shared" si="8"/>
        <v>40704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68"/>
      <c r="U150" s="68"/>
    </row>
    <row r="151" spans="1:21" ht="14.25">
      <c r="A151" s="105">
        <f t="shared" si="7"/>
        <v>6580300</v>
      </c>
      <c r="B151" s="106">
        <f t="shared" si="8"/>
        <v>40704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68"/>
      <c r="U151" s="68"/>
    </row>
    <row r="152" spans="1:21" ht="14.25">
      <c r="A152" s="105">
        <f t="shared" si="7"/>
        <v>6580300</v>
      </c>
      <c r="B152" s="106">
        <f t="shared" si="8"/>
        <v>40704</v>
      </c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68"/>
      <c r="U152" s="68"/>
    </row>
    <row r="153" spans="1:21" ht="14.25">
      <c r="A153" s="105">
        <f t="shared" si="7"/>
        <v>6580300</v>
      </c>
      <c r="B153" s="106">
        <f t="shared" si="8"/>
        <v>40704</v>
      </c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68"/>
      <c r="U153" s="68"/>
    </row>
    <row r="154" spans="1:21" ht="14.25">
      <c r="A154" s="105">
        <f t="shared" si="7"/>
        <v>6580300</v>
      </c>
      <c r="B154" s="106">
        <f t="shared" si="8"/>
        <v>40704</v>
      </c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68"/>
      <c r="U154" s="68"/>
    </row>
    <row r="155" spans="1:21" ht="14.25">
      <c r="A155" s="105">
        <f t="shared" si="7"/>
        <v>6580300</v>
      </c>
      <c r="B155" s="106">
        <f t="shared" si="8"/>
        <v>40704</v>
      </c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68"/>
      <c r="U155" s="68"/>
    </row>
    <row r="156" spans="1:21" ht="14.25">
      <c r="A156" s="105">
        <f t="shared" si="7"/>
        <v>6580300</v>
      </c>
      <c r="B156" s="106">
        <f t="shared" si="8"/>
        <v>40704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68"/>
      <c r="U156" s="68"/>
    </row>
    <row r="157" spans="1:21" ht="14.25">
      <c r="A157" s="105">
        <f t="shared" si="7"/>
        <v>6580300</v>
      </c>
      <c r="B157" s="106">
        <f t="shared" si="8"/>
        <v>40704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68"/>
      <c r="U157" s="68"/>
    </row>
    <row r="158" spans="1:21" ht="14.25">
      <c r="A158" s="105">
        <f t="shared" si="7"/>
        <v>6580300</v>
      </c>
      <c r="B158" s="106">
        <f t="shared" si="8"/>
        <v>40704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68"/>
      <c r="U158" s="68"/>
    </row>
    <row r="159" spans="1:21" ht="14.25">
      <c r="A159" s="105">
        <f t="shared" si="7"/>
        <v>6580300</v>
      </c>
      <c r="B159" s="106">
        <f t="shared" si="8"/>
        <v>40704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68"/>
      <c r="U159" s="68"/>
    </row>
    <row r="160" spans="1:21" ht="14.25">
      <c r="A160" s="105">
        <f t="shared" si="7"/>
        <v>6580300</v>
      </c>
      <c r="B160" s="106">
        <f t="shared" si="8"/>
        <v>40704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68"/>
      <c r="U160" s="68"/>
    </row>
    <row r="161" spans="1:21" ht="14.25">
      <c r="A161" s="105">
        <f t="shared" si="7"/>
        <v>6580300</v>
      </c>
      <c r="B161" s="106">
        <f t="shared" si="8"/>
        <v>40704</v>
      </c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68"/>
      <c r="U161" s="68"/>
    </row>
    <row r="162" spans="1:21" ht="14.25">
      <c r="A162" s="105">
        <f t="shared" si="7"/>
        <v>6580300</v>
      </c>
      <c r="B162" s="106">
        <f t="shared" si="8"/>
        <v>40704</v>
      </c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68"/>
      <c r="U162" s="68"/>
    </row>
    <row r="163" spans="1:21" ht="14.25">
      <c r="A163" s="105">
        <f t="shared" si="7"/>
        <v>6580300</v>
      </c>
      <c r="B163" s="106">
        <f t="shared" si="8"/>
        <v>40704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68"/>
      <c r="U163" s="68"/>
    </row>
    <row r="164" spans="1:21" ht="14.25">
      <c r="A164" s="105">
        <f t="shared" si="7"/>
        <v>6580300</v>
      </c>
      <c r="B164" s="106">
        <f t="shared" si="8"/>
        <v>40704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68"/>
      <c r="U164" s="68"/>
    </row>
    <row r="165" spans="1:21" ht="14.25">
      <c r="A165" s="105">
        <f t="shared" si="7"/>
        <v>6580300</v>
      </c>
      <c r="B165" s="106">
        <f t="shared" si="8"/>
        <v>40704</v>
      </c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68"/>
      <c r="U165" s="68"/>
    </row>
    <row r="166" spans="1:21" ht="14.25">
      <c r="A166" s="105">
        <f t="shared" si="7"/>
        <v>6580300</v>
      </c>
      <c r="B166" s="106">
        <f t="shared" si="8"/>
        <v>40704</v>
      </c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68"/>
      <c r="U166" s="68"/>
    </row>
    <row r="167" spans="1:21" ht="14.25">
      <c r="A167" s="105">
        <f t="shared" si="7"/>
        <v>6580300</v>
      </c>
      <c r="B167" s="106">
        <f t="shared" si="8"/>
        <v>40704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68"/>
      <c r="U167" s="68"/>
    </row>
    <row r="168" spans="1:21" ht="14.25">
      <c r="A168" s="105">
        <f t="shared" si="7"/>
        <v>6580300</v>
      </c>
      <c r="B168" s="106">
        <f t="shared" si="8"/>
        <v>40704</v>
      </c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68"/>
      <c r="U168" s="68"/>
    </row>
    <row r="169" spans="1:21" ht="14.25">
      <c r="A169" s="105">
        <f t="shared" si="7"/>
        <v>6580300</v>
      </c>
      <c r="B169" s="106">
        <f t="shared" si="8"/>
        <v>40704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68"/>
      <c r="U169" s="68"/>
    </row>
    <row r="170" spans="1:21" ht="14.25">
      <c r="A170" s="105">
        <f t="shared" si="7"/>
        <v>6580300</v>
      </c>
      <c r="B170" s="106">
        <f t="shared" si="8"/>
        <v>40704</v>
      </c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68"/>
      <c r="U170" s="68"/>
    </row>
    <row r="171" spans="1:21" ht="14.25">
      <c r="A171" s="105">
        <f t="shared" si="7"/>
        <v>6580300</v>
      </c>
      <c r="B171" s="106">
        <f t="shared" si="8"/>
        <v>40704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68"/>
      <c r="U171" s="68"/>
    </row>
    <row r="172" spans="1:21" ht="14.25">
      <c r="A172" s="105">
        <f t="shared" si="7"/>
        <v>6580300</v>
      </c>
      <c r="B172" s="106">
        <f t="shared" si="8"/>
        <v>40704</v>
      </c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68"/>
      <c r="U172" s="68"/>
    </row>
    <row r="173" spans="1:21" ht="14.25">
      <c r="A173" s="105">
        <f t="shared" si="7"/>
        <v>6580300</v>
      </c>
      <c r="B173" s="106">
        <f t="shared" si="8"/>
        <v>40704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68"/>
      <c r="U173" s="68"/>
    </row>
    <row r="174" spans="1:21" ht="14.25">
      <c r="A174" s="105">
        <f t="shared" si="7"/>
        <v>6580300</v>
      </c>
      <c r="B174" s="106">
        <f t="shared" si="8"/>
        <v>40704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68"/>
      <c r="U174" s="68"/>
    </row>
    <row r="175" spans="1:21" ht="14.25">
      <c r="A175" s="105">
        <f t="shared" si="7"/>
        <v>6580300</v>
      </c>
      <c r="B175" s="106">
        <f t="shared" si="8"/>
        <v>40704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68"/>
      <c r="U175" s="68"/>
    </row>
    <row r="176" spans="1:21" ht="14.25">
      <c r="A176" s="105">
        <f t="shared" si="7"/>
        <v>6580300</v>
      </c>
      <c r="B176" s="106">
        <f t="shared" si="8"/>
        <v>40704</v>
      </c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68"/>
      <c r="U176" s="68"/>
    </row>
    <row r="177" spans="1:21" ht="14.25">
      <c r="A177" s="105">
        <f t="shared" si="7"/>
        <v>6580300</v>
      </c>
      <c r="B177" s="106">
        <f t="shared" si="8"/>
        <v>40704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68"/>
      <c r="U177" s="68"/>
    </row>
    <row r="178" spans="1:21" ht="14.25">
      <c r="A178" s="105">
        <f t="shared" si="7"/>
        <v>6580300</v>
      </c>
      <c r="B178" s="106">
        <f t="shared" si="8"/>
        <v>40704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68"/>
      <c r="U178" s="68"/>
    </row>
    <row r="179" spans="1:21" ht="14.25">
      <c r="A179" s="105">
        <f t="shared" si="7"/>
        <v>6580300</v>
      </c>
      <c r="B179" s="106">
        <f t="shared" si="8"/>
        <v>40704</v>
      </c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68"/>
      <c r="U179" s="68"/>
    </row>
    <row r="180" spans="1:21" ht="14.25">
      <c r="A180" s="105">
        <f t="shared" si="7"/>
        <v>6580300</v>
      </c>
      <c r="B180" s="106">
        <f t="shared" si="8"/>
        <v>40704</v>
      </c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68"/>
      <c r="U180" s="68"/>
    </row>
    <row r="181" spans="1:21" ht="14.25">
      <c r="A181" s="105">
        <f t="shared" si="7"/>
        <v>6580300</v>
      </c>
      <c r="B181" s="106">
        <f t="shared" si="8"/>
        <v>40704</v>
      </c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68"/>
      <c r="U181" s="68"/>
    </row>
    <row r="182" spans="1:21" ht="14.25">
      <c r="A182" s="105">
        <f t="shared" si="7"/>
        <v>6580300</v>
      </c>
      <c r="B182" s="106">
        <f t="shared" si="8"/>
        <v>40704</v>
      </c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68"/>
      <c r="U182" s="68"/>
    </row>
    <row r="183" spans="1:21" ht="14.25">
      <c r="A183" s="105">
        <f t="shared" si="7"/>
        <v>6580300</v>
      </c>
      <c r="B183" s="106">
        <f t="shared" si="8"/>
        <v>40704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68"/>
      <c r="U183" s="68"/>
    </row>
    <row r="184" spans="1:21" ht="14.25">
      <c r="A184" s="105">
        <f t="shared" si="7"/>
        <v>6580300</v>
      </c>
      <c r="B184" s="106">
        <f t="shared" si="8"/>
        <v>40704</v>
      </c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68"/>
      <c r="U184" s="68"/>
    </row>
    <row r="185" spans="1:21" ht="14.25">
      <c r="A185" s="105">
        <f t="shared" si="7"/>
        <v>6580300</v>
      </c>
      <c r="B185" s="106">
        <f t="shared" si="8"/>
        <v>40704</v>
      </c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68"/>
      <c r="U185" s="68"/>
    </row>
    <row r="186" spans="1:21" ht="14.25">
      <c r="A186" s="105">
        <f t="shared" si="7"/>
        <v>6580300</v>
      </c>
      <c r="B186" s="106">
        <f t="shared" si="8"/>
        <v>40704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68"/>
      <c r="U186" s="68"/>
    </row>
    <row r="187" spans="1:21" ht="14.25">
      <c r="A187" s="105">
        <f t="shared" si="7"/>
        <v>6580300</v>
      </c>
      <c r="B187" s="106">
        <f t="shared" si="8"/>
        <v>40704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68"/>
      <c r="U187" s="68"/>
    </row>
    <row r="188" spans="1:21" ht="14.25">
      <c r="A188" s="105">
        <f t="shared" si="7"/>
        <v>6580300</v>
      </c>
      <c r="B188" s="106">
        <f t="shared" si="8"/>
        <v>40704</v>
      </c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68"/>
      <c r="U188" s="68"/>
    </row>
    <row r="189" spans="1:21" ht="14.25">
      <c r="A189" s="105">
        <f t="shared" si="7"/>
        <v>6580300</v>
      </c>
      <c r="B189" s="106">
        <f t="shared" si="8"/>
        <v>40704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68"/>
      <c r="U189" s="68"/>
    </row>
    <row r="190" spans="1:21" ht="14.25">
      <c r="A190" s="105">
        <f t="shared" si="7"/>
        <v>6580300</v>
      </c>
      <c r="B190" s="106">
        <f t="shared" si="8"/>
        <v>40704</v>
      </c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68"/>
      <c r="U190" s="68"/>
    </row>
    <row r="191" spans="1:21" ht="14.25">
      <c r="A191" s="105">
        <f t="shared" si="7"/>
        <v>6580300</v>
      </c>
      <c r="B191" s="106">
        <f t="shared" si="8"/>
        <v>40704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68"/>
      <c r="U191" s="68"/>
    </row>
    <row r="192" spans="1:21" ht="14.25">
      <c r="A192" s="105">
        <f t="shared" si="7"/>
        <v>6580300</v>
      </c>
      <c r="B192" s="106">
        <f t="shared" si="8"/>
        <v>40704</v>
      </c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68"/>
      <c r="U192" s="68"/>
    </row>
    <row r="193" spans="1:21" ht="14.25">
      <c r="A193" s="105">
        <f t="shared" si="7"/>
        <v>6580300</v>
      </c>
      <c r="B193" s="106">
        <f t="shared" si="8"/>
        <v>40704</v>
      </c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68"/>
      <c r="U193" s="68"/>
    </row>
    <row r="194" spans="1:21" ht="14.25">
      <c r="A194" s="105">
        <f t="shared" si="7"/>
        <v>6580300</v>
      </c>
      <c r="B194" s="106">
        <f t="shared" si="8"/>
        <v>40704</v>
      </c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68"/>
      <c r="U194" s="68"/>
    </row>
    <row r="195" spans="1:21" ht="14.25">
      <c r="A195" s="105">
        <f t="shared" si="7"/>
        <v>6580300</v>
      </c>
      <c r="B195" s="106">
        <f t="shared" si="8"/>
        <v>40704</v>
      </c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68"/>
      <c r="U195" s="68"/>
    </row>
    <row r="196" spans="1:21" ht="14.25">
      <c r="A196" s="105">
        <f t="shared" si="7"/>
        <v>6580300</v>
      </c>
      <c r="B196" s="106">
        <f t="shared" si="8"/>
        <v>40704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68"/>
      <c r="U196" s="68"/>
    </row>
    <row r="197" spans="1:21" ht="14.25">
      <c r="A197" s="105">
        <f t="shared" si="7"/>
        <v>6580300</v>
      </c>
      <c r="B197" s="106">
        <f t="shared" si="8"/>
        <v>40704</v>
      </c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68"/>
      <c r="U197" s="68"/>
    </row>
    <row r="198" spans="1:21" ht="14.25">
      <c r="A198" s="105">
        <f t="shared" si="7"/>
        <v>6580300</v>
      </c>
      <c r="B198" s="106">
        <f t="shared" si="8"/>
        <v>40704</v>
      </c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68"/>
      <c r="U198" s="68"/>
    </row>
    <row r="199" spans="1:21" ht="14.25">
      <c r="A199" s="105">
        <f t="shared" si="7"/>
        <v>6580300</v>
      </c>
      <c r="B199" s="106">
        <f t="shared" si="8"/>
        <v>40704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68"/>
      <c r="U199" s="68"/>
    </row>
    <row r="200" spans="1:21" ht="14.25">
      <c r="A200" s="105">
        <f t="shared" si="7"/>
        <v>6580300</v>
      </c>
      <c r="B200" s="106">
        <f t="shared" si="8"/>
        <v>40704</v>
      </c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68"/>
      <c r="U200" s="68"/>
    </row>
    <row r="201" spans="1:21" ht="14.25">
      <c r="A201" s="105">
        <f t="shared" si="7"/>
        <v>6580300</v>
      </c>
      <c r="B201" s="106">
        <f t="shared" si="8"/>
        <v>40704</v>
      </c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68"/>
      <c r="U201" s="68"/>
    </row>
    <row r="202" spans="1:21" ht="14.25">
      <c r="A202" s="105">
        <f t="shared" si="7"/>
        <v>6580300</v>
      </c>
      <c r="B202" s="106">
        <f t="shared" si="8"/>
        <v>40704</v>
      </c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68"/>
      <c r="U202" s="68"/>
    </row>
    <row r="203" spans="1:21" ht="14.25">
      <c r="A203" s="105">
        <f t="shared" si="7"/>
        <v>6580300</v>
      </c>
      <c r="B203" s="106">
        <f t="shared" si="8"/>
        <v>40704</v>
      </c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68"/>
      <c r="U203" s="68"/>
    </row>
    <row r="204" spans="1:21" ht="14.25">
      <c r="A204" s="105">
        <f t="shared" si="7"/>
        <v>6580300</v>
      </c>
      <c r="B204" s="106">
        <f t="shared" si="8"/>
        <v>40704</v>
      </c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68"/>
      <c r="U204" s="68"/>
    </row>
    <row r="205" spans="1:21" ht="14.25">
      <c r="A205" s="105">
        <f t="shared" si="7"/>
        <v>6580300</v>
      </c>
      <c r="B205" s="106">
        <f t="shared" si="8"/>
        <v>40704</v>
      </c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68"/>
      <c r="U205" s="68"/>
    </row>
    <row r="206" spans="1:21" ht="14.25">
      <c r="A206" s="105">
        <f t="shared" si="7"/>
        <v>6580300</v>
      </c>
      <c r="B206" s="106">
        <f t="shared" si="8"/>
        <v>40704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68"/>
      <c r="U206" s="68"/>
    </row>
    <row r="207" spans="1:21" ht="14.25">
      <c r="A207" s="105">
        <f t="shared" si="7"/>
        <v>6580300</v>
      </c>
      <c r="B207" s="106">
        <f t="shared" si="8"/>
        <v>40704</v>
      </c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68"/>
      <c r="U207" s="68"/>
    </row>
    <row r="208" spans="1:21" ht="14.25">
      <c r="A208" s="105">
        <f t="shared" si="7"/>
        <v>6580300</v>
      </c>
      <c r="B208" s="106">
        <f t="shared" si="8"/>
        <v>40704</v>
      </c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68"/>
      <c r="U208" s="68"/>
    </row>
    <row r="209" spans="1:21" ht="14.25">
      <c r="A209" s="105">
        <f t="shared" si="7"/>
        <v>6580300</v>
      </c>
      <c r="B209" s="106">
        <f t="shared" si="8"/>
        <v>40704</v>
      </c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68"/>
      <c r="U209" s="68"/>
    </row>
    <row r="210" spans="1:21" ht="14.25">
      <c r="A210" s="105">
        <f t="shared" si="7"/>
        <v>6580300</v>
      </c>
      <c r="B210" s="106">
        <f t="shared" si="8"/>
        <v>40704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68"/>
      <c r="U210" s="68"/>
    </row>
    <row r="211" spans="1:21" ht="14.25">
      <c r="A211" s="105">
        <f t="shared" si="7"/>
        <v>6580300</v>
      </c>
      <c r="B211" s="106">
        <f t="shared" si="8"/>
        <v>40704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68"/>
      <c r="U211" s="68"/>
    </row>
    <row r="212" spans="1:21" ht="14.25">
      <c r="A212" s="105">
        <f t="shared" si="7"/>
        <v>6580300</v>
      </c>
      <c r="B212" s="106">
        <f t="shared" si="8"/>
        <v>40704</v>
      </c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68"/>
      <c r="U212" s="68"/>
    </row>
    <row r="213" spans="1:21" ht="14.25">
      <c r="A213" s="105">
        <f t="shared" si="7"/>
        <v>6580300</v>
      </c>
      <c r="B213" s="106">
        <f t="shared" si="8"/>
        <v>40704</v>
      </c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68"/>
      <c r="U213" s="68"/>
    </row>
    <row r="214" spans="1:21" ht="14.25">
      <c r="A214" s="105">
        <f t="shared" si="7"/>
        <v>6580300</v>
      </c>
      <c r="B214" s="106">
        <f t="shared" si="8"/>
        <v>40704</v>
      </c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68"/>
      <c r="U214" s="68"/>
    </row>
    <row r="215" spans="1:21" ht="14.25">
      <c r="A215" s="105">
        <f t="shared" si="7"/>
        <v>6580300</v>
      </c>
      <c r="B215" s="106">
        <f t="shared" si="8"/>
        <v>40704</v>
      </c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68"/>
      <c r="U215" s="68"/>
    </row>
    <row r="216" spans="1:21" ht="14.25">
      <c r="A216" s="105">
        <f t="shared" si="7"/>
        <v>6580300</v>
      </c>
      <c r="B216" s="106">
        <f t="shared" si="8"/>
        <v>40704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68"/>
      <c r="U216" s="68"/>
    </row>
    <row r="217" spans="1:21" ht="14.25">
      <c r="A217" s="105">
        <f t="shared" si="7"/>
        <v>6580300</v>
      </c>
      <c r="B217" s="106">
        <f t="shared" si="8"/>
        <v>40704</v>
      </c>
      <c r="C217" s="117"/>
      <c r="D217" s="117"/>
      <c r="E217" s="117"/>
      <c r="F217" s="118"/>
      <c r="G217" s="118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68"/>
      <c r="U217" s="68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6">
    <dataValidation type="list" allowBlank="1" showErrorMessage="1" errorTitle="Intensité du comatage de 0 à 5" sqref="H66:H72 H74 H76:H77">
      <formula1>$T$2:$T$7</formula1>
      <formula2>0</formula2>
    </dataValidation>
    <dataValidation type="list" allowBlank="1" showErrorMessage="1" errorTitle="Abondance végétation de 0 à 5" sqref="K66:K72 K74 K76:K77">
      <formula1>$T$2:$T$7</formula1>
      <formula2>0</formula2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qref="D66:D77">
      <formula1>$V$2:$V$13</formula1>
      <formula2>0</formula2>
    </dataValidation>
    <dataValidation type="list" allowBlank="1" errorTitle="Choisir une des 4 catégories" error="Vous devez indiquer une des 4 catégories de la liste déroulante" sqref="I39:I50">
      <formula1>$Y$2:$Y$5</formula1>
      <formula2>0</formula2>
    </dataValidation>
    <dataValidation type="list" allowBlank="1" errorTitle="Codage SANDRE svp" sqref="E66:E72 E74 E76:E77">
      <formula1>$W$2:$W$5</formula1>
      <formula2>0</formula2>
    </dataValidation>
    <dataValidation type="list" allowBlank="1" errorTitle="Stabilité ou non du substrat" sqref="I66:I72 I74 I76:I77">
      <formula1>$U$2:$U$4</formula1>
      <formula2>0</formula2>
    </dataValidation>
    <dataValidation type="list" allowBlank="1" errorTitle="Bocal de regroupement" sqref="F66:F77">
      <formula1>$X$2:$X$4</formula1>
      <formula2>0</formula2>
    </dataValidation>
    <dataValidation allowBlank="1" sqref="G73 J73 G75 J75">
      <formula1>0</formula1>
      <formula2>0</formula2>
    </dataValidation>
    <dataValidation type="list" allowBlank="1" sqref="H73 K73 H75 K75">
      <formula1>$T$2:$T$7</formula1>
      <formula2>0</formula2>
    </dataValidation>
    <dataValidation type="list" allowBlank="1" sqref="I73 I75">
      <formula1>$U$2:$U$4</formula1>
      <formula2>0</formula2>
    </dataValidation>
    <dataValidation type="list" allowBlank="1" sqref="E73 E75">
      <formula1>$W$2:$W$5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2011-11-30T15:24:21Z</dcterms:created>
  <dcterms:modified xsi:type="dcterms:W3CDTF">2020-04-15T15:19:30Z</dcterms:modified>
  <cp:category/>
  <cp:version/>
  <cp:contentType/>
  <cp:contentStatus/>
  <cp:revision>1</cp:revision>
</cp:coreProperties>
</file>