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DROCHA\19013_DROCHA_exports\"/>
    </mc:Choice>
  </mc:AlternateContent>
  <xr:revisionPtr revIDLastSave="0" documentId="13_ncr:1_{71A91C22-9CB1-439E-92A3-233D2DC58CEF}" xr6:coauthVersionLast="45" xr6:coauthVersionMax="45" xr10:uidLastSave="{00000000-0000-0000-0000-000000000000}"/>
  <bookViews>
    <workbookView xWindow="-28920" yWindow="-120" windowWidth="29040" windowHeight="15840" xr2:uid="{F8632FA2-EC9E-4C21-AC2A-15153960D36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A240" i="2" s="1"/>
  <c r="B76" i="2"/>
  <c r="B72" i="2"/>
  <c r="B68" i="2"/>
  <c r="B66" i="2"/>
  <c r="A66" i="2"/>
  <c r="A74" i="2" s="1"/>
  <c r="H51" i="2"/>
  <c r="D39" i="2"/>
  <c r="C39" i="2"/>
  <c r="B39" i="2"/>
  <c r="A39" i="2"/>
  <c r="B26" i="2"/>
  <c r="A26" i="2"/>
  <c r="A23" i="2"/>
  <c r="A70" i="2" l="1"/>
  <c r="A92" i="2"/>
  <c r="A104" i="2"/>
  <c r="A116" i="2"/>
  <c r="A124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6" i="2"/>
  <c r="A100" i="2"/>
  <c r="A108" i="2"/>
  <c r="A112" i="2"/>
  <c r="A120" i="2"/>
  <c r="A128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<sst xmlns="http://schemas.openxmlformats.org/spreadsheetml/2006/main" count="628" uniqueCount="328">
  <si>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</si>
  <si>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</si>
  <si>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</si>
  <si>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</si>
  <si>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</si>
  <si>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</si>
  <si>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</si>
  <si>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</si>
  <si>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</si>
  <si>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</si>
  <si>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</si>
  <si>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</si>
  <si>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</si>
  <si>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DROME</t>
  </si>
  <si>
    <t>DROME A CHABRILLAN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</si>
  <si>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</si>
  <si>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</si>
  <si>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</si>
  <si>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</si>
  <si>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</si>
  <si>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</si>
  <si>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</si>
  <si>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</si>
  <si>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</si>
  <si>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</si>
  <si>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</si>
  <si>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</si>
  <si>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</si>
  <si>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</si>
  <si>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</si>
  <si>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</si>
  <si>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</si>
  <si>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</si>
  <si>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</si>
  <si>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</si>
  <si>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</si>
  <si>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</si>
  <si>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</si>
  <si>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</si>
  <si>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</si>
  <si>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</si>
  <si>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</si>
  <si>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</si>
  <si>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</si>
  <si>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</si>
  <si>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</si>
  <si>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</si>
  <si>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</si>
  <si>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</si>
  <si>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</si>
  <si>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N6</t>
  </si>
  <si>
    <t>P4</t>
  </si>
  <si>
    <t>S9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</si>
  <si>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</si>
  <si>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</si>
  <si>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</si>
  <si>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</si>
  <si>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</si>
  <si>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</si>
  <si>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</si>
  <si>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</si>
  <si>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</si>
  <si>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</si>
  <si>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</si>
  <si>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</si>
  <si>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</si>
  <si>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</si>
  <si>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</si>
  <si>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</si>
  <si>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</si>
  <si>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</si>
  <si>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</si>
  <si>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</si>
  <si>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</si>
  <si>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</si>
  <si>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</si>
  <si>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</si>
  <si>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</si>
  <si>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</si>
  <si>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</si>
  <si>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</si>
  <si>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</si>
  <si>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</si>
  <si>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</si>
  <si>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</si>
  <si>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</si>
  <si>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</si>
  <si>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</si>
  <si>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</si>
  <si>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</si>
  <si>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</si>
  <si>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</si>
  <si>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</si>
  <si>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</si>
  <si>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</si>
  <si>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</si>
  <si>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</si>
  <si>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</si>
  <si>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</si>
  <si>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</si>
  <si>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</si>
  <si>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</si>
  <si>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</si>
  <si>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</si>
  <si>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</si>
  <si>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</si>
  <si>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</si>
  <si>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</si>
  <si>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</si>
  <si>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</si>
  <si>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</si>
  <si>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</si>
  <si>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</si>
  <si>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</si>
  <si>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</si>
  <si>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</si>
  <si>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</si>
  <si>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</si>
  <si>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</si>
  <si>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</si>
  <si>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</si>
  <si>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</si>
  <si>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</si>
  <si>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</si>
  <si>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</si>
  <si>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</si>
  <si>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</si>
  <si>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</si>
  <si>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</si>
  <si>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</si>
  <si>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</si>
  <si>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</si>
  <si>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</si>
  <si>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</si>
  <si>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</si>
  <si>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</si>
  <si>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</si>
  <si>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</si>
  <si>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</si>
  <si>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</si>
  <si>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</si>
  <si>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</si>
  <si>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</si>
  <si>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</si>
  <si>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</si>
  <si>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</si>
  <si>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</si>
  <si>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</si>
  <si>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</si>
  <si>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</si>
  <si>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</si>
  <si>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</si>
  <si>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</si>
  <si>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</si>
  <si>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</si>
  <si>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</si>
  <si>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</si>
  <si>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</si>
  <si>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</si>
  <si>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</si>
  <si>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</si>
  <si>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</si>
  <si>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</si>
  <si>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</si>
  <si>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</si>
  <si>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</si>
  <si>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</si>
  <si>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</si>
  <si>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</si>
  <si>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</si>
  <si>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</si>
  <si>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</si>
  <si>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</si>
  <si>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</si>
  <si>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</si>
  <si>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</si>
  <si>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</si>
  <si>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</si>
  <si>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</si>
  <si>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</si>
  <si>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</si>
  <si>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</si>
  <si>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</si>
  <si>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</si>
  <si>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</si>
  <si>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</si>
  <si>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</si>
  <si>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</si>
  <si>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</si>
  <si>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</si>
  <si>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</si>
  <si>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</si>
  <si>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</si>
  <si>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</si>
  <si>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</si>
  <si>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</si>
  <si>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</si>
  <si>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06580437</t>
  </si>
  <si>
    <t>CHABRILLAN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</si>
  <si>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</si>
  <si>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</si>
  <si>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</si>
  <si>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</si>
  <si>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</si>
  <si>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</si>
  <si>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</si>
  <si>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</si>
  <si>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</si>
  <si>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</si>
  <si>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</si>
  <si>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</si>
  <si>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</si>
  <si>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</si>
  <si>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</si>
  <si>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</si>
  <si>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</si>
  <si>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</si>
  <si>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</si>
  <si>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</si>
  <si>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</si>
  <si>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</si>
  <si>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</si>
  <si>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</si>
  <si>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</si>
  <si>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</si>
  <si>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</si>
  <si>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</si>
  <si>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</si>
  <si>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</si>
  <si>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</si>
  <si>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</si>
  <si>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</si>
  <si>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</si>
  <si>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</si>
  <si>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</si>
  <si>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</si>
  <si>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</si>
  <si>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</si>
  <si>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</si>
  <si>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</si>
  <si>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</si>
  <si>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</si>
  <si>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</si>
  <si>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</si>
  <si>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</si>
  <si>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</si>
  <si>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</si>
  <si>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</si>
  <si>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</si>
  <si>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</si>
  <si>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</si>
  <si>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Hydropsyche</t>
  </si>
  <si>
    <t>212</t>
  </si>
  <si>
    <t>Hydroptila</t>
  </si>
  <si>
    <t>200</t>
  </si>
  <si>
    <t>Athripsodes</t>
  </si>
  <si>
    <t>311</t>
  </si>
  <si>
    <t>Mystacides</t>
  </si>
  <si>
    <t>312</t>
  </si>
  <si>
    <t>Setodes</t>
  </si>
  <si>
    <t>318</t>
  </si>
  <si>
    <t>Polycentropus</t>
  </si>
  <si>
    <t>231</t>
  </si>
  <si>
    <t>Rhyacophila</t>
  </si>
  <si>
    <t>183</t>
  </si>
  <si>
    <t>Baetidae</t>
  </si>
  <si>
    <t>363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</si>
  <si>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</si>
  <si>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</si>
  <si>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</si>
  <si>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</si>
  <si>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</si>
  <si>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</si>
  <si>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</si>
  <si>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</si>
  <si>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</si>
  <si>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</si>
  <si>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</si>
  <si>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</si>
  <si>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</si>
  <si>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</si>
  <si>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Choroterpes</t>
  </si>
  <si>
    <t>474</t>
  </si>
  <si>
    <t>Oligoneuriella</t>
  </si>
  <si>
    <t>394</t>
  </si>
  <si>
    <t>sF. Hydroporinae</t>
  </si>
  <si>
    <t>2393</t>
  </si>
  <si>
    <t>Esolus</t>
  </si>
  <si>
    <t>619</t>
  </si>
  <si>
    <t>Limnius</t>
  </si>
  <si>
    <t>623</t>
  </si>
  <si>
    <t>Hydrophilidae</t>
  </si>
  <si>
    <t>571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</si>
  <si>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</si>
  <si>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</si>
  <si>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</si>
  <si>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</si>
  <si>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</si>
  <si>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</si>
  <si>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</si>
  <si>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</si>
  <si>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</si>
  <si>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</si>
  <si>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</si>
  <si>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</si>
  <si>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Onychogomphus</t>
  </si>
  <si>
    <t>682</t>
  </si>
  <si>
    <t>Gammaridae</t>
  </si>
  <si>
    <t>887</t>
  </si>
  <si>
    <t>Gammarus</t>
  </si>
  <si>
    <t>892</t>
  </si>
  <si>
    <t>Niphargus</t>
  </si>
  <si>
    <t>902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</si>
  <si>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</si>
  <si>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</si>
  <si>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</si>
  <si>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</si>
  <si>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</si>
  <si>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</si>
  <si>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</si>
  <si>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Radix</t>
  </si>
  <si>
    <t>1004</t>
  </si>
  <si>
    <t>OLIGOCHAETA</t>
  </si>
  <si>
    <t>933</t>
  </si>
  <si>
    <t>Tricladida</t>
  </si>
  <si>
    <t>1054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</si>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</sst>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BECD6A5-233B-4B08-86AB-E98D28A7E3B7}"/>
    <cellStyle name="Normal_résultats" xfId="1" xr:uid="{48FE494D-57C3-4F73-AD85-EF20026F6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DROCHA/19013_DROCHA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DROCHA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52BE-0241-43B8-85F3-00B84D61C29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6580437</v>
      </c>
      <c r="B6" s="27" t="s">
        <v>13</v>
      </c>
      <c r="C6" s="27" t="s">
        <v>14</v>
      </c>
      <c r="D6" s="28" t="s">
        <v>15</v>
      </c>
      <c r="E6" s="27">
        <v>855399.43783800711</v>
      </c>
      <c r="F6" s="27">
        <v>6405862.8718986446</v>
      </c>
      <c r="G6" s="27">
        <v>855198.88910891174</v>
      </c>
      <c r="H6" s="29">
        <v>6405870.1104293214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28.222222222222221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19.888888888888889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3977.7777777777778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198.88888888888891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70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53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54</v>
      </c>
      <c r="D23" s="45"/>
      <c r="E23" s="45"/>
      <c r="F23" s="98"/>
      <c r="J23" s="94" t="s">
        <v>55</v>
      </c>
      <c r="K23" s="82" t="s">
        <v>56</v>
      </c>
      <c r="L23" s="82" t="s">
        <v>53</v>
      </c>
      <c r="M23" s="82" t="s">
        <v>57</v>
      </c>
      <c r="N23" s="92">
        <v>40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56</v>
      </c>
      <c r="L24" s="82" t="s">
        <v>50</v>
      </c>
      <c r="M24" s="82" t="s">
        <v>57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56</v>
      </c>
      <c r="L25" s="82" t="s">
        <v>47</v>
      </c>
      <c r="M25" s="82" t="s">
        <v>57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56</v>
      </c>
      <c r="L26" s="82" t="s">
        <v>43</v>
      </c>
      <c r="M26" s="82" t="s">
        <v>57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56</v>
      </c>
      <c r="L27" s="82" t="s">
        <v>53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56</v>
      </c>
      <c r="L28" s="82" t="s">
        <v>50</v>
      </c>
      <c r="M28" s="82" t="s">
        <v>67</v>
      </c>
      <c r="N28" s="92">
        <v>50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56</v>
      </c>
      <c r="L29" s="82" t="s">
        <v>47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56</v>
      </c>
      <c r="L30" s="103" t="s">
        <v>43</v>
      </c>
      <c r="M30" s="103" t="s">
        <v>67</v>
      </c>
      <c r="N30" s="104">
        <v>50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50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50</v>
      </c>
      <c r="J46" s="127"/>
      <c r="K46" s="128" t="s">
        <v>53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42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119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56</v>
      </c>
      <c r="D55" s="171">
        <v>7</v>
      </c>
      <c r="E55" s="171">
        <v>95</v>
      </c>
      <c r="F55" s="172" t="s">
        <v>124</v>
      </c>
      <c r="G55" s="173"/>
      <c r="H55" s="156"/>
      <c r="I55" s="173" t="s">
        <v>125</v>
      </c>
      <c r="J55" s="173">
        <v>3</v>
      </c>
      <c r="K55" s="174" t="s">
        <v>126</v>
      </c>
      <c r="L55" s="175">
        <v>4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119</v>
      </c>
      <c r="G56" s="173"/>
      <c r="H56" s="156"/>
      <c r="I56" s="173" t="s">
        <v>48</v>
      </c>
      <c r="J56" s="173">
        <v>2</v>
      </c>
      <c r="K56" s="174"/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52</v>
      </c>
      <c r="D57" s="171">
        <v>5</v>
      </c>
      <c r="E57" s="171">
        <v>1</v>
      </c>
      <c r="F57" s="172" t="s">
        <v>119</v>
      </c>
      <c r="G57" s="173"/>
      <c r="H57" s="156"/>
      <c r="I57" s="173"/>
      <c r="J57" s="173"/>
      <c r="K57" s="174" t="s">
        <v>51</v>
      </c>
      <c r="L57" s="175">
        <v>3</v>
      </c>
      <c r="M57" s="174"/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119</v>
      </c>
      <c r="G62" s="182"/>
      <c r="H62" s="156"/>
      <c r="I62" s="182"/>
      <c r="J62" s="182">
        <v>1</v>
      </c>
      <c r="K62" s="183"/>
      <c r="L62" s="184">
        <v>2</v>
      </c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3</v>
      </c>
      <c r="J63" s="187"/>
      <c r="K63" s="186">
        <v>3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19792FC-EB12-4AD2-89DF-FBB4A1B76536}">
      <formula1>0</formula1>
      <formula2>50</formula2>
    </dataValidation>
    <dataValidation type="date" allowBlank="1" showErrorMessage="1" errorTitle="Date du prélèvement (jj/mm/aaaa)" sqref="D6:H6" xr:uid="{7599B5AC-0A08-4163-AABD-6F88456609F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EF06-E7CF-4ED1-8BD1-F9CB3E941D7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26065</v>
      </c>
      <c r="G23" s="235">
        <v>855548</v>
      </c>
      <c r="H23" s="235">
        <v>6405722</v>
      </c>
      <c r="I23" s="235">
        <v>164</v>
      </c>
      <c r="J23" s="235" t="s">
        <v>199</v>
      </c>
      <c r="K23" s="234">
        <v>855399.43783800711</v>
      </c>
      <c r="L23" s="234">
        <v>6405862.8718986446</v>
      </c>
      <c r="M23" s="234">
        <v>855198.88910891174</v>
      </c>
      <c r="N23" s="234">
        <v>6405870.1104293214</v>
      </c>
      <c r="O23" s="235">
        <v>28.222222222222221</v>
      </c>
      <c r="P23" s="235">
        <v>200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DROCHA_2019-06-19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06580437</v>
      </c>
      <c r="B39" s="278" t="str">
        <f>C23</f>
        <v>DROME</v>
      </c>
      <c r="C39" s="278" t="str">
        <f>D23</f>
        <v>DROME A CHABRILLAN</v>
      </c>
      <c r="D39" s="279" t="str">
        <f>D26</f>
        <v>19/06/2019</v>
      </c>
      <c r="E39" s="280">
        <v>19.888888888888889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56</v>
      </c>
      <c r="H43" s="284">
        <v>95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1</v>
      </c>
      <c r="I44" s="283" t="s">
        <v>119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52</v>
      </c>
      <c r="H45" s="284">
        <v>1</v>
      </c>
      <c r="I45" s="283" t="s">
        <v>119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119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50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06580437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70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06580437</v>
      </c>
      <c r="B67" s="311" t="str">
        <f>+B$66</f>
        <v>19/06/2019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06580437</v>
      </c>
      <c r="B68" s="311" t="str">
        <f t="shared" si="0"/>
        <v>19/06/2019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06580437</v>
      </c>
      <c r="B69" s="311" t="str">
        <f t="shared" si="0"/>
        <v>19/06/2019</v>
      </c>
      <c r="C69" s="309" t="s">
        <v>51</v>
      </c>
      <c r="D69" s="283" t="s">
        <v>52</v>
      </c>
      <c r="E69" s="283" t="s">
        <v>53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06580437</v>
      </c>
      <c r="B70" s="311" t="str">
        <f t="shared" si="0"/>
        <v>19/06/2019</v>
      </c>
      <c r="C70" s="309" t="s">
        <v>55</v>
      </c>
      <c r="D70" s="283" t="s">
        <v>56</v>
      </c>
      <c r="E70" s="283" t="s">
        <v>53</v>
      </c>
      <c r="F70" s="283" t="s">
        <v>57</v>
      </c>
      <c r="G70" s="284">
        <v>40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06580437</v>
      </c>
      <c r="B71" s="311" t="str">
        <f t="shared" si="0"/>
        <v>19/06/2019</v>
      </c>
      <c r="C71" s="309" t="s">
        <v>59</v>
      </c>
      <c r="D71" s="283" t="s">
        <v>56</v>
      </c>
      <c r="E71" s="283" t="s">
        <v>50</v>
      </c>
      <c r="F71" s="283" t="s">
        <v>57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06580437</v>
      </c>
      <c r="B72" s="311" t="str">
        <f t="shared" si="0"/>
        <v>19/06/2019</v>
      </c>
      <c r="C72" s="309" t="s">
        <v>62</v>
      </c>
      <c r="D72" s="283" t="s">
        <v>56</v>
      </c>
      <c r="E72" s="283" t="s">
        <v>47</v>
      </c>
      <c r="F72" s="283" t="s">
        <v>57</v>
      </c>
      <c r="G72" s="284">
        <v>30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06580437</v>
      </c>
      <c r="B73" s="311" t="str">
        <f t="shared" si="0"/>
        <v>19/06/2019</v>
      </c>
      <c r="C73" s="309" t="s">
        <v>64</v>
      </c>
      <c r="D73" s="283" t="s">
        <v>56</v>
      </c>
      <c r="E73" s="283" t="s">
        <v>43</v>
      </c>
      <c r="F73" s="283" t="s">
        <v>57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06580437</v>
      </c>
      <c r="B74" s="311" t="str">
        <f t="shared" si="0"/>
        <v>19/06/2019</v>
      </c>
      <c r="C74" s="309" t="s">
        <v>66</v>
      </c>
      <c r="D74" s="283" t="s">
        <v>56</v>
      </c>
      <c r="E74" s="283" t="s">
        <v>53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06580437</v>
      </c>
      <c r="B75" s="311" t="str">
        <f t="shared" si="0"/>
        <v>19/06/2019</v>
      </c>
      <c r="C75" s="309" t="s">
        <v>69</v>
      </c>
      <c r="D75" s="283" t="s">
        <v>56</v>
      </c>
      <c r="E75" s="283" t="s">
        <v>50</v>
      </c>
      <c r="F75" s="283" t="s">
        <v>67</v>
      </c>
      <c r="G75" s="284">
        <v>50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06580437</v>
      </c>
      <c r="B76" s="311" t="str">
        <f t="shared" si="0"/>
        <v>19/06/2019</v>
      </c>
      <c r="C76" s="309" t="s">
        <v>71</v>
      </c>
      <c r="D76" s="283" t="s">
        <v>56</v>
      </c>
      <c r="E76" s="283" t="s">
        <v>47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06580437</v>
      </c>
      <c r="B77" s="311" t="str">
        <f t="shared" si="0"/>
        <v>19/06/2019</v>
      </c>
      <c r="C77" s="309" t="s">
        <v>73</v>
      </c>
      <c r="D77" s="283" t="s">
        <v>56</v>
      </c>
      <c r="E77" s="283" t="s">
        <v>43</v>
      </c>
      <c r="F77" s="283" t="s">
        <v>67</v>
      </c>
      <c r="G77" s="284">
        <v>50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57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06580437</v>
      </c>
      <c r="B88" s="330" t="str">
        <f>D26</f>
        <v>19/06/2019</v>
      </c>
      <c r="C88" s="284" t="s">
        <v>247</v>
      </c>
      <c r="D88" s="331" t="s">
        <v>248</v>
      </c>
      <c r="E88" s="284">
        <v>73</v>
      </c>
      <c r="F88" s="284">
        <v>145</v>
      </c>
      <c r="G88" s="284">
        <v>123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06580437</v>
      </c>
      <c r="B89" s="311" t="str">
        <f>+B$88</f>
        <v>19/06/2019</v>
      </c>
      <c r="C89" s="284" t="s">
        <v>249</v>
      </c>
      <c r="D89" s="331" t="s">
        <v>250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06580437</v>
      </c>
      <c r="B90" s="311" t="str">
        <f t="shared" si="1"/>
        <v>19/06/2019</v>
      </c>
      <c r="C90" s="284" t="s">
        <v>251</v>
      </c>
      <c r="D90" s="331" t="s">
        <v>252</v>
      </c>
      <c r="E90" s="284">
        <v>29</v>
      </c>
      <c r="F90" s="284">
        <v>21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06580437</v>
      </c>
      <c r="B91" s="311" t="str">
        <f t="shared" si="1"/>
        <v>19/06/2019</v>
      </c>
      <c r="C91" s="284" t="s">
        <v>253</v>
      </c>
      <c r="D91" s="331" t="s">
        <v>254</v>
      </c>
      <c r="E91" s="284">
        <v>5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06580437</v>
      </c>
      <c r="B92" s="311" t="str">
        <f t="shared" si="1"/>
        <v>19/06/2019</v>
      </c>
      <c r="C92" s="284" t="s">
        <v>255</v>
      </c>
      <c r="D92" s="331" t="s">
        <v>256</v>
      </c>
      <c r="E92" s="284">
        <v>2</v>
      </c>
      <c r="F92" s="284"/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06580437</v>
      </c>
      <c r="B93" s="311" t="str">
        <f t="shared" si="1"/>
        <v>19/06/2019</v>
      </c>
      <c r="C93" s="284" t="s">
        <v>257</v>
      </c>
      <c r="D93" s="331" t="s">
        <v>258</v>
      </c>
      <c r="E93" s="284">
        <v>3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06580437</v>
      </c>
      <c r="B94" s="311" t="str">
        <f t="shared" si="1"/>
        <v>19/06/2019</v>
      </c>
      <c r="C94" s="284" t="s">
        <v>259</v>
      </c>
      <c r="D94" s="331" t="s">
        <v>260</v>
      </c>
      <c r="E94" s="284">
        <v>2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06580437</v>
      </c>
      <c r="B95" s="311" t="str">
        <f t="shared" si="1"/>
        <v>19/06/2019</v>
      </c>
      <c r="C95" s="284" t="s">
        <v>261</v>
      </c>
      <c r="D95" s="331" t="s">
        <v>262</v>
      </c>
      <c r="E95" s="284"/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06580437</v>
      </c>
      <c r="B96" s="311" t="str">
        <f t="shared" si="1"/>
        <v>19/06/2019</v>
      </c>
      <c r="C96" s="284" t="s">
        <v>263</v>
      </c>
      <c r="D96" s="331" t="s">
        <v>264</v>
      </c>
      <c r="E96" s="284">
        <v>1</v>
      </c>
      <c r="F96" s="284">
        <v>3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06580437</v>
      </c>
      <c r="B97" s="311" t="str">
        <f t="shared" si="1"/>
        <v>19/06/2019</v>
      </c>
      <c r="C97" s="284" t="s">
        <v>265</v>
      </c>
      <c r="D97" s="331" t="s">
        <v>266</v>
      </c>
      <c r="E97" s="284">
        <v>72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06580437</v>
      </c>
      <c r="B98" s="311" t="str">
        <f t="shared" si="1"/>
        <v>19/06/2019</v>
      </c>
      <c r="C98" s="284" t="s">
        <v>267</v>
      </c>
      <c r="D98" s="331" t="s">
        <v>268</v>
      </c>
      <c r="E98" s="284">
        <v>232</v>
      </c>
      <c r="F98" s="284">
        <v>149</v>
      </c>
      <c r="G98" s="284">
        <v>219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06580437</v>
      </c>
      <c r="B99" s="311" t="str">
        <f t="shared" si="1"/>
        <v>19/06/2019</v>
      </c>
      <c r="C99" s="284" t="s">
        <v>269</v>
      </c>
      <c r="D99" s="331" t="s">
        <v>270</v>
      </c>
      <c r="E99" s="284">
        <v>5</v>
      </c>
      <c r="F99" s="284">
        <v>6</v>
      </c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06580437</v>
      </c>
      <c r="B100" s="311" t="str">
        <f t="shared" si="1"/>
        <v>19/06/2019</v>
      </c>
      <c r="C100" s="284" t="s">
        <v>271</v>
      </c>
      <c r="D100" s="331" t="s">
        <v>272</v>
      </c>
      <c r="E100" s="284">
        <v>14</v>
      </c>
      <c r="F100" s="284">
        <v>1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06580437</v>
      </c>
      <c r="B101" s="311" t="str">
        <f t="shared" si="1"/>
        <v>19/06/2019</v>
      </c>
      <c r="C101" s="284" t="s">
        <v>273</v>
      </c>
      <c r="D101" s="331" t="s">
        <v>274</v>
      </c>
      <c r="E101" s="284"/>
      <c r="F101" s="284">
        <v>2</v>
      </c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06580437</v>
      </c>
      <c r="B102" s="311" t="str">
        <f t="shared" si="1"/>
        <v>19/06/2019</v>
      </c>
      <c r="C102" s="284" t="s">
        <v>275</v>
      </c>
      <c r="D102" s="331" t="s">
        <v>276</v>
      </c>
      <c r="E102" s="284"/>
      <c r="F102" s="284">
        <v>5</v>
      </c>
      <c r="G102" s="284">
        <v>14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06580437</v>
      </c>
      <c r="B103" s="311" t="str">
        <f t="shared" si="1"/>
        <v>19/06/2019</v>
      </c>
      <c r="C103" s="284" t="s">
        <v>277</v>
      </c>
      <c r="D103" s="331" t="s">
        <v>278</v>
      </c>
      <c r="E103" s="284"/>
      <c r="F103" s="284">
        <v>1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06580437</v>
      </c>
      <c r="B104" s="311" t="str">
        <f t="shared" si="1"/>
        <v>19/06/2019</v>
      </c>
      <c r="C104" s="284" t="s">
        <v>279</v>
      </c>
      <c r="D104" s="331" t="s">
        <v>280</v>
      </c>
      <c r="E104" s="284"/>
      <c r="F104" s="284">
        <v>17</v>
      </c>
      <c r="G104" s="284">
        <v>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06580437</v>
      </c>
      <c r="B105" s="311" t="str">
        <f t="shared" si="1"/>
        <v>19/06/2019</v>
      </c>
      <c r="C105" s="284" t="s">
        <v>281</v>
      </c>
      <c r="D105" s="331" t="s">
        <v>282</v>
      </c>
      <c r="E105" s="284">
        <v>5</v>
      </c>
      <c r="F105" s="284">
        <v>9</v>
      </c>
      <c r="G105" s="284">
        <v>10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06580437</v>
      </c>
      <c r="B106" s="311" t="str">
        <f t="shared" si="1"/>
        <v>19/06/2019</v>
      </c>
      <c r="C106" s="284" t="s">
        <v>283</v>
      </c>
      <c r="D106" s="331" t="s">
        <v>284</v>
      </c>
      <c r="E106" s="284">
        <v>6</v>
      </c>
      <c r="F106" s="284">
        <v>4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06580437</v>
      </c>
      <c r="B107" s="311" t="str">
        <f t="shared" si="1"/>
        <v>19/06/2019</v>
      </c>
      <c r="C107" s="284" t="s">
        <v>285</v>
      </c>
      <c r="D107" s="331" t="s">
        <v>286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06580437</v>
      </c>
      <c r="B108" s="311" t="str">
        <f t="shared" si="1"/>
        <v>19/06/2019</v>
      </c>
      <c r="C108" s="284" t="s">
        <v>287</v>
      </c>
      <c r="D108" s="331" t="s">
        <v>288</v>
      </c>
      <c r="E108" s="284">
        <v>6</v>
      </c>
      <c r="F108" s="284">
        <v>19</v>
      </c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06580437</v>
      </c>
      <c r="B109" s="311" t="str">
        <f t="shared" si="1"/>
        <v>19/06/2019</v>
      </c>
      <c r="C109" s="284" t="s">
        <v>289</v>
      </c>
      <c r="D109" s="331" t="s">
        <v>290</v>
      </c>
      <c r="E109" s="284">
        <v>1</v>
      </c>
      <c r="F109" s="284">
        <v>1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06580437</v>
      </c>
      <c r="B110" s="311" t="str">
        <f t="shared" si="1"/>
        <v>19/06/2019</v>
      </c>
      <c r="C110" s="284" t="s">
        <v>291</v>
      </c>
      <c r="D110" s="331" t="s">
        <v>292</v>
      </c>
      <c r="E110" s="284">
        <v>2</v>
      </c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06580437</v>
      </c>
      <c r="B111" s="311" t="str">
        <f t="shared" si="1"/>
        <v>19/06/2019</v>
      </c>
      <c r="C111" s="284" t="s">
        <v>293</v>
      </c>
      <c r="D111" s="331" t="s">
        <v>294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06580437</v>
      </c>
      <c r="B112" s="311" t="str">
        <f t="shared" si="1"/>
        <v>19/06/2019</v>
      </c>
      <c r="C112" s="284" t="s">
        <v>295</v>
      </c>
      <c r="D112" s="331" t="s">
        <v>296</v>
      </c>
      <c r="E112" s="284">
        <v>2042</v>
      </c>
      <c r="F112" s="284">
        <v>273</v>
      </c>
      <c r="G112" s="284">
        <v>184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06580437</v>
      </c>
      <c r="B113" s="311" t="str">
        <f t="shared" si="1"/>
        <v>19/06/2019</v>
      </c>
      <c r="C113" s="284" t="s">
        <v>297</v>
      </c>
      <c r="D113" s="331" t="s">
        <v>298</v>
      </c>
      <c r="E113" s="284">
        <v>2</v>
      </c>
      <c r="F113" s="284">
        <v>10</v>
      </c>
      <c r="G113" s="284">
        <v>15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06580437</v>
      </c>
      <c r="B114" s="311" t="str">
        <f t="shared" si="1"/>
        <v>19/06/2019</v>
      </c>
      <c r="C114" s="284" t="s">
        <v>299</v>
      </c>
      <c r="D114" s="331" t="s">
        <v>300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06580437</v>
      </c>
      <c r="B115" s="311" t="str">
        <f t="shared" si="1"/>
        <v>19/06/2019</v>
      </c>
      <c r="C115" s="284" t="s">
        <v>301</v>
      </c>
      <c r="D115" s="331" t="s">
        <v>302</v>
      </c>
      <c r="E115" s="284">
        <v>74</v>
      </c>
      <c r="F115" s="284">
        <v>8</v>
      </c>
      <c r="G115" s="284">
        <v>9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06580437</v>
      </c>
      <c r="B116" s="311" t="str">
        <f t="shared" si="1"/>
        <v>19/06/2019</v>
      </c>
      <c r="C116" s="284" t="s">
        <v>303</v>
      </c>
      <c r="D116" s="331" t="s">
        <v>304</v>
      </c>
      <c r="E116" s="284">
        <v>1</v>
      </c>
      <c r="F116" s="284">
        <v>2</v>
      </c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06580437</v>
      </c>
      <c r="B117" s="311" t="str">
        <f t="shared" si="1"/>
        <v>19/06/2019</v>
      </c>
      <c r="C117" s="284" t="s">
        <v>305</v>
      </c>
      <c r="D117" s="331" t="s">
        <v>306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06580437</v>
      </c>
      <c r="B118" s="311" t="str">
        <f t="shared" si="1"/>
        <v>19/06/2019</v>
      </c>
      <c r="C118" s="284" t="s">
        <v>307</v>
      </c>
      <c r="D118" s="331" t="s">
        <v>308</v>
      </c>
      <c r="E118" s="284">
        <v>2</v>
      </c>
      <c r="F118" s="284">
        <v>1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06580437</v>
      </c>
      <c r="B119" s="311" t="str">
        <f t="shared" si="1"/>
        <v>19/06/2019</v>
      </c>
      <c r="C119" s="284" t="s">
        <v>309</v>
      </c>
      <c r="D119" s="331" t="s">
        <v>310</v>
      </c>
      <c r="E119" s="284">
        <v>3</v>
      </c>
      <c r="F119" s="284">
        <v>2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06580437</v>
      </c>
      <c r="B120" s="311" t="str">
        <f t="shared" si="1"/>
        <v>19/06/2019</v>
      </c>
      <c r="C120" s="284" t="s">
        <v>311</v>
      </c>
      <c r="D120" s="331" t="s">
        <v>312</v>
      </c>
      <c r="E120" s="284"/>
      <c r="F120" s="284"/>
      <c r="G120" s="284">
        <v>1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06580437</v>
      </c>
      <c r="B121" s="311" t="str">
        <f t="shared" si="1"/>
        <v>19/06/2019</v>
      </c>
      <c r="C121" s="284" t="s">
        <v>313</v>
      </c>
      <c r="D121" s="331" t="s">
        <v>314</v>
      </c>
      <c r="E121" s="284" t="s">
        <v>315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06580437</v>
      </c>
      <c r="B122" s="311" t="str">
        <f t="shared" si="2"/>
        <v>19/06/2019</v>
      </c>
      <c r="C122" s="284" t="s">
        <v>316</v>
      </c>
      <c r="D122" s="331" t="s">
        <v>317</v>
      </c>
      <c r="E122" s="284" t="s">
        <v>315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06580437</v>
      </c>
      <c r="B123" s="311" t="str">
        <f t="shared" si="2"/>
        <v>19/06/2019</v>
      </c>
      <c r="C123" s="284" t="s">
        <v>318</v>
      </c>
      <c r="D123" s="331" t="s">
        <v>319</v>
      </c>
      <c r="E123" s="284" t="s">
        <v>315</v>
      </c>
      <c r="F123" s="284" t="s">
        <v>315</v>
      </c>
      <c r="G123" s="284" t="s">
        <v>315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06580437</v>
      </c>
      <c r="B124" s="311" t="str">
        <f t="shared" si="2"/>
        <v>19/06/2019</v>
      </c>
      <c r="C124" s="284" t="s">
        <v>320</v>
      </c>
      <c r="D124" s="331" t="s">
        <v>321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06580437</v>
      </c>
      <c r="B125" s="311" t="str">
        <f t="shared" si="2"/>
        <v>19/06/2019</v>
      </c>
      <c r="C125" s="284" t="s">
        <v>322</v>
      </c>
      <c r="D125" s="331" t="s">
        <v>323</v>
      </c>
      <c r="E125" s="284">
        <v>66</v>
      </c>
      <c r="F125" s="284">
        <v>11</v>
      </c>
      <c r="G125" s="284">
        <v>9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06580437</v>
      </c>
      <c r="B126" s="311" t="str">
        <f t="shared" si="2"/>
        <v>19/06/2019</v>
      </c>
      <c r="C126" s="284" t="s">
        <v>324</v>
      </c>
      <c r="D126" s="331" t="s">
        <v>325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06580437</v>
      </c>
      <c r="B127" s="311" t="str">
        <f t="shared" si="2"/>
        <v>19/06/2019</v>
      </c>
      <c r="C127" s="284" t="s">
        <v>326</v>
      </c>
      <c r="D127" s="331" t="s">
        <v>327</v>
      </c>
      <c r="E127" s="284" t="s">
        <v>315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06580437</v>
      </c>
      <c r="B128" s="311" t="str">
        <f t="shared" si="2"/>
        <v>19/06/2019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06580437</v>
      </c>
      <c r="B129" s="311" t="str">
        <f t="shared" si="2"/>
        <v>19/06/2019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06580437</v>
      </c>
      <c r="B130" s="311" t="str">
        <f t="shared" si="2"/>
        <v>19/06/2019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06580437</v>
      </c>
      <c r="B131" s="311" t="str">
        <f t="shared" si="2"/>
        <v>19/06/2019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06580437</v>
      </c>
      <c r="B132" s="311" t="str">
        <f t="shared" si="2"/>
        <v>19/06/2019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06580437</v>
      </c>
      <c r="B133" s="311" t="str">
        <f t="shared" si="2"/>
        <v>19/06/2019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06580437</v>
      </c>
      <c r="B134" s="311" t="str">
        <f t="shared" si="2"/>
        <v>19/06/2019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06580437</v>
      </c>
      <c r="B135" s="311" t="str">
        <f t="shared" si="2"/>
        <v>19/06/2019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06580437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06580437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06580437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06580437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06580437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06580437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06580437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06580437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06580437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06580437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06580437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06580437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06580437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06580437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06580437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06580437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06580437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06580437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06580437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06580437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06580437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06580437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06580437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06580437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06580437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06580437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06580437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06580437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06580437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06580437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06580437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06580437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06580437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06580437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06580437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06580437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06580437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06580437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06580437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06580437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06580437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06580437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06580437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06580437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06580437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06580437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06580437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06580437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06580437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06580437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06580437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06580437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06580437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06580437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06580437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06580437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06580437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06580437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06580437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06580437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06580437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06580437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06580437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06580437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06580437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06580437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06580437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06580437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06580437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06580437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06580437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06580437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06580437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06580437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06580437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06580437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06580437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06580437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06580437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06580437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06580437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06580437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06580437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06580437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06580437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06580437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06580437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06580437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06580437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06580437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06580437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06580437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06580437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06580437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06580437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06580437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06580437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06580437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06580437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06580437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06580437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06580437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06580437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06580437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06580437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06580437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06580437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06580437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9A0FC3B-9203-45D4-B4A4-C27FC9306728}">
      <formula1>$T$2:$T$3</formula1>
    </dataValidation>
    <dataValidation type="list" allowBlank="1" showErrorMessage="1" errorTitle="Bocal de regroupement" sqref="F78" xr:uid="{87611CCC-9C7A-41FA-A9E7-7048363F5CFE}">
      <formula1>#REF!</formula1>
    </dataValidation>
    <dataValidation type="list" allowBlank="1" showErrorMessage="1" errorTitle="Abondance végétation de 0 à 5" sqref="K78" xr:uid="{A761B39B-80BB-440D-9C47-A0A388FA2CBF}">
      <formula1>#REF!</formula1>
    </dataValidation>
    <dataValidation type="list" allowBlank="1" showErrorMessage="1" errorTitle="Intensité du comatage de 0 à 5" sqref="H78" xr:uid="{FED94683-196F-46A3-A067-8A9223E1463D}">
      <formula1>#REF!</formula1>
    </dataValidation>
    <dataValidation type="list" allowBlank="1" showErrorMessage="1" errorTitle="Codage SANDRE svp" sqref="E78" xr:uid="{8F2046A7-EBE6-42B0-8DEF-C7414CA5E2DC}">
      <formula1>#REF!</formula1>
    </dataValidation>
    <dataValidation type="list" allowBlank="1" showInputMessage="1" showErrorMessage="1" sqref="D78 IV67:IV78" xr:uid="{4E3307ED-DEEC-4454-8F1F-1738A5359B18}">
      <formula1>#REF!</formula1>
    </dataValidation>
    <dataValidation type="list" allowBlank="1" errorTitle="Codage SANDRE svp" sqref="E66:E77" xr:uid="{24E0AAD2-FC08-4707-813F-5F68A96732F2}">
      <formula1>"N1, N3, N5 , N6"</formula1>
    </dataValidation>
    <dataValidation type="list" allowBlank="1" showInputMessage="1" sqref="D67:D77" xr:uid="{52E4728B-50C3-4C43-8359-6C249673BCD8}">
      <formula1>"S1, S2, S3, S9, S10, S11, S18, S24, S25, S28, S29, S30"</formula1>
    </dataValidation>
    <dataValidation allowBlank="1" showErrorMessage="1" errorTitle="Altitude en mètres" sqref="K23:N23" xr:uid="{48BBBA2D-8953-4BE4-BC89-E34F123D5C7A}"/>
    <dataValidation type="list" allowBlank="1" errorTitle="Bocal de regroupement" sqref="F66:F77" xr:uid="{021F58FD-C841-49C0-B8F6-8892E4771BFF}">
      <formula1>"PhA , PhB, PhC"</formula1>
    </dataValidation>
    <dataValidation type="list" allowBlank="1" errorTitle="Intensité du comatage de 0 à 5" sqref="H66:H77" xr:uid="{7449EFD3-39C3-4370-9619-9B0B54D61638}">
      <formula1>"0, 1, 2, 3, 4, 5"</formula1>
    </dataValidation>
    <dataValidation type="list" allowBlank="1" errorTitle="Stabilité ou non du substrat" sqref="I66:I77" xr:uid="{45A6BA82-0322-42E4-A750-AB4C81206EC9}">
      <formula1>"stable , moyennement stable , instable"</formula1>
    </dataValidation>
    <dataValidation type="list" allowBlank="1" errorTitle="Abondance végétation de 0 à 5" sqref="K66:K77" xr:uid="{A2201215-2D3E-4BA5-8744-80C2B94844D8}">
      <formula1>"0, 1, 2, 3, 4, 5"</formula1>
    </dataValidation>
    <dataValidation type="list" allowBlank="1" errorTitle="Choisir une des 4 catégories" error="Vous devez indiquer une des 4 catégories de la liste déroulante" sqref="I39:I50" xr:uid="{F8FC3581-DF4B-4E98-9A70-85D68B089DCD}">
      <formula1>"D, M, MNR, P"</formula1>
    </dataValidation>
    <dataValidation type="list" allowBlank="1" sqref="D66" xr:uid="{8D0BECEC-9B6B-40B5-A4B0-73CBDEC73FE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DCD520A-104F-43DE-9C1B-4C5079EFAE1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D19295B-B120-4DA3-96F4-AC5834429697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B1700E1-8994-46B5-8787-8010638958E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8E0DA7C-25FA-456B-912A-A828ADE834E7}">
      <formula1>1</formula1>
      <formula2>3</formula2>
    </dataValidation>
    <dataValidation allowBlank="1" showErrorMessage="1" promptTitle="ATTENTION" prompt="en Lambert II étendu" sqref="G23 E27:E28" xr:uid="{F037D14A-4EDE-4532-A943-25DEB44CD0B4}"/>
    <dataValidation type="textLength" allowBlank="1" showInputMessage="1" showErrorMessage="1" sqref="A41:E41 IS42:IV42" xr:uid="{5B55CA84-5BCA-4AEC-9879-5F496DFB0491}">
      <formula1>0</formula1>
      <formula2>50</formula2>
    </dataValidation>
    <dataValidation type="whole" allowBlank="1" showErrorMessage="1" errorTitle="Altitude en mètres" sqref="I23:I28" xr:uid="{42CBCBD9-7F53-4E11-818A-433A5C5C9646}">
      <formula1>0</formula1>
      <formula2>4000</formula2>
    </dataValidation>
    <dataValidation type="decimal" allowBlank="1" showErrorMessage="1" errorTitle="Recouvrement en % de 0 à 100" sqref="H39:H50" xr:uid="{805F8B49-2E8A-4BC4-9FC5-74A322957C67}">
      <formula1>0</formula1>
      <formula2>100</formula2>
    </dataValidation>
    <dataValidation type="textLength" operator="equal" allowBlank="1" showErrorMessage="1" errorTitle="Code INSEE selon le type 00000" sqref="F23" xr:uid="{3A728FD2-F612-42DB-B136-9C3A6646441D}">
      <formula1>5</formula1>
      <formula2>0</formula2>
    </dataValidation>
    <dataValidation type="date" allowBlank="1" showErrorMessage="1" errorTitle="Date du prélèvement (jj/mm/aaaa)" sqref="IV40" xr:uid="{2F3252DA-DB4D-48D5-B8A9-E7C56258E7A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2020-02-26T11:34:10Z</dcterms:created>
  <dcterms:modified xsi:type="dcterms:W3CDTF">2020-02-26T11:34:13Z</dcterms:modified>
</cp:coreProperties>
</file>