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Laboratoire\RCO HIVER 2018 18016 18020\6- RE en cours\18020\18020 MERALB\18020_MERALB_exports\"/>
    </mc:Choice>
  </mc:AlternateContent>
  <xr:revisionPtr revIDLastSave="0" documentId="13_ncr:1_{4695C4D5-340A-4F89-BB7E-931D84383B17}" xr6:coauthVersionLast="36" xr6:coauthVersionMax="36" xr10:uidLastSave="{00000000-0000-0000-0000-000000000000}"/>
  <bookViews>
    <workbookView xWindow="0" yWindow="0" windowWidth="28800" windowHeight="12225" activeTab="1" xr2:uid="{E40F2CF2-A101-4AE5-95B5-CA8E90B93FAF}"/>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5" i="2"/>
  <c r="C16" i="2" s="1"/>
  <c r="B66" i="1" l="1"/>
  <c r="H51" i="1"/>
  <c r="C39" i="1"/>
  <c r="B39" i="1"/>
  <c r="A39" i="1"/>
  <c r="A66" i="1" s="1"/>
  <c r="A77" i="1" l="1"/>
  <c r="A75" i="1"/>
  <c r="A73" i="1"/>
  <c r="A71" i="1"/>
  <c r="A69" i="1"/>
  <c r="A67" i="1"/>
  <c r="A88" i="1"/>
  <c r="A74" i="1"/>
  <c r="A70" i="1"/>
  <c r="A76" i="1"/>
  <c r="A72" i="1"/>
  <c r="A68" i="1"/>
  <c r="B77" i="1"/>
  <c r="B75" i="1"/>
  <c r="B73" i="1"/>
  <c r="B71" i="1"/>
  <c r="B69" i="1"/>
  <c r="B67" i="1"/>
  <c r="B70" i="1"/>
  <c r="B74" i="1"/>
  <c r="B88" i="1"/>
  <c r="B76" i="1"/>
  <c r="B68" i="1"/>
  <c r="B72" i="1"/>
  <c r="B243" i="1" l="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38" i="1"/>
  <c r="B240" i="1"/>
  <c r="B242" i="1"/>
  <c r="B198" i="1"/>
  <c r="B150" i="1"/>
  <c r="B138" i="1"/>
  <c r="B126" i="1"/>
  <c r="B122" i="1"/>
  <c r="B114" i="1"/>
  <c r="B110" i="1"/>
  <c r="B106" i="1"/>
  <c r="B98" i="1"/>
  <c r="B94" i="1"/>
  <c r="B90" i="1"/>
  <c r="B234" i="1"/>
  <c r="B230" i="1"/>
  <c r="B226" i="1"/>
  <c r="B222" i="1"/>
  <c r="B218" i="1"/>
  <c r="B214" i="1"/>
  <c r="B210" i="1"/>
  <c r="B206" i="1"/>
  <c r="B202" i="1"/>
  <c r="B194" i="1"/>
  <c r="B190" i="1"/>
  <c r="B186" i="1"/>
  <c r="B182" i="1"/>
  <c r="B178" i="1"/>
  <c r="B174" i="1"/>
  <c r="B170" i="1"/>
  <c r="B166" i="1"/>
  <c r="B162" i="1"/>
  <c r="B158" i="1"/>
  <c r="B154" i="1"/>
  <c r="B146" i="1"/>
  <c r="B142" i="1"/>
  <c r="B134" i="1"/>
  <c r="B130" i="1"/>
  <c r="B118" i="1"/>
  <c r="B102" i="1"/>
  <c r="B236" i="1"/>
  <c r="B232" i="1"/>
  <c r="B228" i="1"/>
  <c r="B224" i="1"/>
  <c r="B220" i="1"/>
  <c r="B216" i="1"/>
  <c r="B212" i="1"/>
  <c r="B208" i="1"/>
  <c r="B204" i="1"/>
  <c r="B200" i="1"/>
  <c r="B196" i="1"/>
  <c r="B192" i="1"/>
  <c r="B188" i="1"/>
  <c r="B184" i="1"/>
  <c r="B180" i="1"/>
  <c r="B176" i="1"/>
  <c r="B172" i="1"/>
  <c r="B168" i="1"/>
  <c r="B164" i="1"/>
  <c r="B160" i="1"/>
  <c r="B156" i="1"/>
  <c r="B152" i="1"/>
  <c r="B148" i="1"/>
  <c r="B144" i="1"/>
  <c r="B140" i="1"/>
  <c r="B136" i="1"/>
  <c r="B132" i="1"/>
  <c r="B128" i="1"/>
  <c r="B124" i="1"/>
  <c r="B120" i="1"/>
  <c r="B116" i="1"/>
  <c r="B112" i="1"/>
  <c r="B108" i="1"/>
  <c r="B104" i="1"/>
  <c r="B100" i="1"/>
  <c r="B96" i="1"/>
  <c r="B92"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36" i="1"/>
  <c r="A232" i="1"/>
  <c r="A228" i="1"/>
  <c r="A224" i="1"/>
  <c r="A220" i="1"/>
  <c r="A216" i="1"/>
  <c r="A212" i="1"/>
  <c r="A208" i="1"/>
  <c r="A204" i="1"/>
  <c r="A200" i="1"/>
  <c r="A196" i="1"/>
  <c r="A192" i="1"/>
  <c r="A188" i="1"/>
  <c r="A184" i="1"/>
  <c r="A180" i="1"/>
  <c r="A176" i="1"/>
  <c r="A172" i="1"/>
  <c r="A168" i="1"/>
  <c r="A164" i="1"/>
  <c r="A160" i="1"/>
  <c r="A156" i="1"/>
  <c r="A152" i="1"/>
  <c r="A148" i="1"/>
  <c r="A144" i="1"/>
  <c r="A140" i="1"/>
  <c r="A136" i="1"/>
  <c r="A132" i="1"/>
  <c r="A128" i="1"/>
  <c r="A124" i="1"/>
  <c r="A120" i="1"/>
  <c r="A116" i="1"/>
  <c r="A112" i="1"/>
  <c r="A108" i="1"/>
  <c r="A104" i="1"/>
  <c r="A100" i="1"/>
  <c r="A96" i="1"/>
  <c r="A92" i="1"/>
  <c r="A240" i="1"/>
  <c r="A238" i="1"/>
  <c r="A234" i="1"/>
  <c r="A230" i="1"/>
  <c r="A226" i="1"/>
  <c r="A222" i="1"/>
  <c r="A218" i="1"/>
  <c r="A214" i="1"/>
  <c r="A210" i="1"/>
  <c r="A206" i="1"/>
  <c r="A202" i="1"/>
  <c r="A198" i="1"/>
  <c r="A194" i="1"/>
  <c r="A190" i="1"/>
  <c r="A186" i="1"/>
  <c r="A182" i="1"/>
  <c r="A178" i="1"/>
  <c r="A174" i="1"/>
  <c r="A170" i="1"/>
  <c r="A166" i="1"/>
  <c r="A162" i="1"/>
  <c r="A158" i="1"/>
  <c r="A154" i="1"/>
  <c r="A150" i="1"/>
  <c r="A146" i="1"/>
  <c r="A142" i="1"/>
  <c r="A138" i="1"/>
  <c r="A134" i="1"/>
  <c r="A130" i="1"/>
  <c r="A126" i="1"/>
  <c r="A122" i="1"/>
  <c r="A118" i="1"/>
  <c r="A114" i="1"/>
  <c r="A110" i="1"/>
  <c r="A106" i="1"/>
  <c r="A102" i="1"/>
  <c r="A98" i="1"/>
  <c r="A94" i="1"/>
  <c r="A9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FD58E9A4-7107-4579-B381-A153298B840C}">
      <text>
        <r>
          <rPr>
            <b/>
            <sz val="8"/>
            <color indexed="81"/>
            <rFont val="Tahoma"/>
            <family val="2"/>
          </rPr>
          <t>Lambert II étendu</t>
        </r>
      </text>
    </comment>
    <comment ref="H23" authorId="0" shapeId="0" xr:uid="{DBF490F1-F9E4-48AB-AB4D-4AC50C2B0DFB}">
      <text>
        <r>
          <rPr>
            <b/>
            <sz val="8"/>
            <color indexed="81"/>
            <rFont val="Tahoma"/>
            <family val="2"/>
          </rPr>
          <t>Lambert II étendu</t>
        </r>
      </text>
    </comment>
    <comment ref="K23" authorId="0" shapeId="0" xr:uid="{16124D76-B12A-42D8-83B7-680304C2DF13}">
      <text>
        <r>
          <rPr>
            <b/>
            <sz val="8"/>
            <color indexed="81"/>
            <rFont val="Tahoma"/>
            <family val="2"/>
          </rPr>
          <t>Lambert II étendu</t>
        </r>
      </text>
    </comment>
    <comment ref="L23" authorId="0" shapeId="0" xr:uid="{5609B697-1F04-49A8-B1DB-21FABFDD19A5}">
      <text>
        <r>
          <rPr>
            <b/>
            <sz val="8"/>
            <color indexed="81"/>
            <rFont val="Tahoma"/>
            <family val="2"/>
          </rPr>
          <t>Lambert II étendu</t>
        </r>
      </text>
    </comment>
    <comment ref="M23" authorId="0" shapeId="0" xr:uid="{A0DBEAB3-4B6A-4EC2-BBF2-2F2747ED2253}">
      <text>
        <r>
          <rPr>
            <b/>
            <sz val="8"/>
            <color indexed="81"/>
            <rFont val="Tahoma"/>
            <family val="2"/>
          </rPr>
          <t>Lambert II étendu</t>
        </r>
      </text>
    </comment>
    <comment ref="N23" authorId="0" shapeId="0" xr:uid="{3F3AFBFF-9C6B-471D-A5B3-6B9532891465}">
      <text>
        <r>
          <rPr>
            <b/>
            <sz val="8"/>
            <color indexed="81"/>
            <rFont val="Tahoma"/>
            <family val="2"/>
          </rPr>
          <t>Lambert II étendu</t>
        </r>
      </text>
    </comment>
    <comment ref="G24" authorId="0" shapeId="0" xr:uid="{F48DD588-2855-48AF-8AF6-EF9EBD632F02}">
      <text>
        <r>
          <rPr>
            <b/>
            <sz val="8"/>
            <color indexed="81"/>
            <rFont val="Tahoma"/>
            <family val="2"/>
          </rPr>
          <t>Lambert 93</t>
        </r>
        <r>
          <rPr>
            <sz val="8"/>
            <color indexed="81"/>
            <rFont val="Tahoma"/>
            <family val="2"/>
          </rPr>
          <t xml:space="preserve">
</t>
        </r>
      </text>
    </comment>
    <comment ref="H24" authorId="0" shapeId="0" xr:uid="{BB5BFEFA-0048-4850-A9BE-5DFBA51C8B77}">
      <text>
        <r>
          <rPr>
            <b/>
            <sz val="8"/>
            <color indexed="81"/>
            <rFont val="Tahoma"/>
            <family val="2"/>
          </rPr>
          <t>Lambert 93</t>
        </r>
        <r>
          <rPr>
            <sz val="8"/>
            <color indexed="81"/>
            <rFont val="Tahoma"/>
            <family val="2"/>
          </rPr>
          <t xml:space="preserve">
</t>
        </r>
      </text>
    </comment>
    <comment ref="K24" authorId="0" shapeId="0" xr:uid="{30DAD830-5837-4E0D-85AC-8A61524F4854}">
      <text>
        <r>
          <rPr>
            <b/>
            <sz val="8"/>
            <color indexed="81"/>
            <rFont val="Tahoma"/>
            <family val="2"/>
          </rPr>
          <t>Lambert 93</t>
        </r>
        <r>
          <rPr>
            <sz val="8"/>
            <color indexed="81"/>
            <rFont val="Tahoma"/>
            <family val="2"/>
          </rPr>
          <t xml:space="preserve">
</t>
        </r>
      </text>
    </comment>
    <comment ref="L24" authorId="0" shapeId="0" xr:uid="{BDEBA941-2174-43DE-BFAD-B49F0F990836}">
      <text>
        <r>
          <rPr>
            <b/>
            <sz val="8"/>
            <color indexed="81"/>
            <rFont val="Tahoma"/>
            <family val="2"/>
          </rPr>
          <t>Lambert 93</t>
        </r>
        <r>
          <rPr>
            <sz val="8"/>
            <color indexed="81"/>
            <rFont val="Tahoma"/>
            <family val="2"/>
          </rPr>
          <t xml:space="preserve">
</t>
        </r>
      </text>
    </comment>
    <comment ref="M24" authorId="0" shapeId="0" xr:uid="{99194FB9-848B-411E-927A-6148D7520791}">
      <text>
        <r>
          <rPr>
            <b/>
            <sz val="8"/>
            <color indexed="81"/>
            <rFont val="Tahoma"/>
            <family val="2"/>
          </rPr>
          <t>Lambert 93</t>
        </r>
        <r>
          <rPr>
            <sz val="8"/>
            <color indexed="81"/>
            <rFont val="Tahoma"/>
            <family val="2"/>
          </rPr>
          <t xml:space="preserve">
</t>
        </r>
      </text>
    </comment>
    <comment ref="N24" authorId="0" shapeId="0" xr:uid="{213C4255-CF2F-4147-97EA-EE5C868C6D94}">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<sst xmlns="http://schemas.openxmlformats.org/spreadsheetml/2006/main" count="628" uniqueCount="318">
  <si>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</si>
  <si>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</si>
  <si>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</si>
  <si>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</si>
  <si>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</si>
  <si>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</si>
  <si>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</si>
  <si>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</si>
  <si>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</si>
  <si>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</si>
  <si>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</si>
  <si>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</si>
  <si>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</si>
  <si>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</si>
  <si>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</si>
  <si>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</si>
  <si>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</si>
  <si>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</si>
  <si>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</si>
  <si>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</si>
  <si>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</si>
  <si>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</si>
  <si>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</si>
  <si>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</si>
  <si>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</si>
  <si>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</si>
  <si>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</si>
  <si>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</si>
  <si>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</si>
  <si>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</si>
  <si>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</si>
  <si>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</si>
  <si>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</si>
  <si>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</si>
  <si>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</si>
  <si>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</si>
  <si>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</si>
  <si>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</si>
  <si>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</si>
  <si>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</si>
  <si>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</si>
  <si>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</si>
  <si>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</si>
  <si>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</si>
  <si>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</si>
  <si>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</si>
  <si>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</si>
  <si>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</si>
  <si>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</si>
  <si>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</si>
  <si>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</si>
  <si>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</si>
  <si>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</si>
  <si>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</si>
  <si>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</si>
  <si>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</si>
  <si>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</si>
  <si>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</si>
  <si>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</si>
  <si>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</si>
  <si>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</si>
  <si>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</si>
  <si>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</si>
  <si>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</si>
  <si>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</si>
  <si>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</si>
  <si>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</si>
  <si>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</si>
  <si>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</si>
  <si>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</si>
  <si>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</si>
  <si>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</si>
  <si>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</si>
  <si>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</si>
  <si>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</si>
  <si>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</si>
  <si>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</si>
  <si>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</si>
  <si>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</si>
  <si>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</si>
  <si>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</si>
  <si>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</si>
  <si>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</si>
  <si>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</si>
  <si>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</si>
  <si>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</si>
  <si>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</si>
  <si>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</si>
  <si>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</si>
  <si>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</si>
  <si>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</si>
  <si>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</si>
  <si>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</si>
  <si>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</si>
  <si>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</si>
  <si>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</si>
  <si>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</si>
  <si>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</si>
  <si>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</si>
  <si>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</si>
  <si>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</si>
  <si>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</si>
  <si>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</si>
  <si>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</si>
  <si>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Auvergne-Rhône-Alpes</t>
  </si>
  <si>
    <t>MERLET</t>
  </si>
  <si>
    <t>MERLET A ST-ALBAN-DES-VILLARDS 3</t>
  </si>
  <si>
    <t>SAINT-ALBAN-DES-VILLARDS</t>
  </si>
  <si>
    <t>Réseau de réference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</si>
  <si>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</si>
  <si>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</si>
  <si>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</si>
  <si>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</si>
  <si>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</si>
  <si>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</si>
  <si>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</si>
  <si>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</si>
  <si>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</si>
  <si>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</si>
  <si>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</si>
  <si>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</si>
  <si>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</si>
  <si>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</si>
  <si>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</si>
  <si>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</si>
  <si>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</si>
  <si>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</si>
  <si>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</si>
  <si>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</si>
  <si>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</si>
  <si>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</si>
  <si>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</si>
  <si>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</si>
  <si>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13/02/2018</t>
  </si>
  <si>
    <t xml:space="preserve">A - Bryophytes  </t>
  </si>
  <si>
    <t>M</t>
  </si>
  <si>
    <r>
      <t xml:space="preserve">REMARQUES </t>
    </r>
    <r>
      <rPr>
        <sz val="7.5"/>
        <color indexed="8"/>
        <rFont val="Arial"/>
        <family val="2"/>
      </rPr>
      <t>(50 car. max.)</t>
    </r>
  </si>
  <si>
    <t>B - Hydrophytes</t>
  </si>
  <si>
    <t>C - Litieres</t>
  </si>
  <si>
    <t>D - Branchage, racines</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</si>
  <si>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</si>
  <si>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</si>
  <si>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</si>
  <si>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</si>
  <si>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</si>
  <si>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</si>
  <si>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</si>
  <si>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</si>
  <si>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</si>
  <si>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</si>
  <si>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</si>
  <si>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</si>
  <si>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</si>
  <si>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</si>
  <si>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</si>
  <si>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</si>
  <si>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</si>
  <si>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</si>
  <si>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</si>
  <si>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</si>
  <si>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</si>
  <si>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</si>
  <si>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</si>
  <si>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</si>
  <si>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</si>
  <si>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</si>
  <si>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</si>
  <si>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</si>
  <si>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</si>
  <si>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</si>
  <si>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</si>
  <si>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</si>
  <si>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</si>
  <si>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</si>
  <si>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</si>
  <si>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</si>
  <si>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</si>
  <si>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</si>
  <si>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</si>
  <si>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</si>
  <si>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</si>
  <si>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</si>
  <si>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</si>
  <si>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</si>
  <si>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</si>
  <si>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</si>
  <si>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</si>
  <si>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</si>
  <si>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</si>
  <si>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</si>
  <si>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</si>
  <si>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</si>
  <si>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</si>
  <si>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</si>
  <si>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</si>
  <si>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</si>
  <si>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</si>
  <si>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</si>
  <si>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</si>
  <si>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</si>
  <si>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</si>
  <si>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</si>
  <si>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</si>
  <si>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</si>
  <si>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</si>
  <si>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</si>
  <si>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</si>
  <si>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</si>
  <si>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</si>
  <si>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</si>
  <si>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</si>
  <si>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</si>
  <si>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</si>
  <si>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</si>
  <si>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</si>
  <si>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Chloroperla</t>
  </si>
  <si>
    <t>Leuctra</t>
  </si>
  <si>
    <t>Protonemura</t>
  </si>
  <si>
    <t>Perlodidae</t>
  </si>
  <si>
    <t>Dictyogenus</t>
  </si>
  <si>
    <t>Isoperla</t>
  </si>
  <si>
    <t>Rhabdiopteryx</t>
  </si>
  <si>
    <t>Glossosoma</t>
  </si>
  <si>
    <t>Goeridae</t>
  </si>
  <si>
    <t>Limnephilidae</t>
  </si>
  <si>
    <t>sF. Drusinae</t>
  </si>
  <si>
    <t>sF. Limnephilinae</t>
  </si>
  <si>
    <t>Odontocerum</t>
  </si>
  <si>
    <t>Philopotamus</t>
  </si>
  <si>
    <t>Rhyacophila</t>
  </si>
  <si>
    <t>Sericostomatidae</t>
  </si>
  <si>
    <t>Sericostoma</t>
  </si>
  <si>
    <t>Baetis</t>
  </si>
  <si>
    <t>Heptageniidae</t>
  </si>
  <si>
    <t>Ecdyonurus</t>
  </si>
  <si>
    <t>Epeorus</t>
  </si>
  <si>
    <t>Rhithrogena</t>
  </si>
  <si>
    <t>Limnius</t>
  </si>
  <si>
    <t>Hydraena</t>
  </si>
  <si>
    <t>Chironomidae</t>
  </si>
  <si>
    <t>Empididae</t>
  </si>
  <si>
    <t>Limoniidae</t>
  </si>
  <si>
    <t>Psychodidae</t>
  </si>
  <si>
    <t>Simuliidae</t>
  </si>
  <si>
    <t>Tipulidae</t>
  </si>
  <si>
    <t>HYDRACARIENS = Hydracarina</t>
  </si>
  <si>
    <t>présence</t>
  </si>
  <si>
    <t>OLIGOCHAETA</t>
  </si>
  <si>
    <t>Planariidae</t>
  </si>
  <si>
    <t>Feuille de Terrain</t>
  </si>
  <si>
    <t>PAGE 1</t>
  </si>
  <si>
    <t>PAGE 4</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</si>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</sst>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6">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9"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CB089A2E-6F68-468E-9AFA-F1B2F21C316C}"/>
    <cellStyle name="Normal_résultats" xfId="2" xr:uid="{28A526AB-73DA-42A1-A87C-3AF2A8E1BA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D7ACF-EC32-4D6B-B66E-24DD13377AA3}">
  <sheetPr codeName="Feuil2">
    <tabColor theme="9" tint="0.39997558519241921"/>
  </sheetPr>
  <dimension ref="A1:IV90"/>
  <sheetViews>
    <sheetView view="pageBreakPreview" topLeftCell="A19" zoomScale="70" zoomScaleNormal="75" zoomScaleSheetLayoutView="70" workbookViewId="0">
      <selection activeCell="H62" sqref="H62"/>
    </sheetView>
  </sheetViews>
  <sheetFormatPr baseColWidth="10" defaultColWidth="9" defaultRowHeight="11.25"/>
  <cols>
    <col min="1" max="1" width="25.85546875" style="156" customWidth="1"/>
    <col min="2" max="2" width="17.28515625" style="156" bestFit="1" customWidth="1"/>
    <col min="3" max="3" width="15.28515625" style="156" customWidth="1"/>
    <col min="4" max="4" width="11.5703125" style="156" bestFit="1" customWidth="1"/>
    <col min="5" max="8" width="19.140625" style="156" customWidth="1"/>
    <col min="9" max="9" width="11.7109375" style="156" bestFit="1" customWidth="1"/>
    <col min="10" max="10" width="22" style="156" bestFit="1" customWidth="1"/>
    <col min="11" max="11" width="23.140625" style="156" customWidth="1"/>
    <col min="12" max="12" width="17.140625" style="156" bestFit="1" customWidth="1"/>
    <col min="13" max="13" width="11.7109375" style="156" bestFit="1" customWidth="1"/>
    <col min="14" max="14" width="16.85546875" style="156" bestFit="1" customWidth="1"/>
    <col min="15" max="15" width="13.28515625" style="156" bestFit="1" customWidth="1"/>
    <col min="16" max="16" width="11" style="156" bestFit="1" customWidth="1"/>
    <col min="17" max="17" width="18.5703125" style="156" bestFit="1" customWidth="1"/>
    <col min="18" max="18" width="13.42578125" style="156" bestFit="1" customWidth="1"/>
    <col min="19" max="256" width="9" style="156"/>
    <col min="257" max="257" width="25.85546875" style="156" customWidth="1"/>
    <col min="258" max="258" width="17.28515625" style="156" bestFit="1" customWidth="1"/>
    <col min="259" max="259" width="15.28515625" style="156" customWidth="1"/>
    <col min="260" max="260" width="11.5703125" style="156" bestFit="1" customWidth="1"/>
    <col min="261" max="264" width="19.140625" style="156" customWidth="1"/>
    <col min="265" max="265" width="11.7109375" style="156" bestFit="1" customWidth="1"/>
    <col min="266" max="266" width="22" style="156" bestFit="1" customWidth="1"/>
    <col min="267" max="267" width="23.140625" style="156" customWidth="1"/>
    <col min="268" max="268" width="17.140625" style="156" bestFit="1" customWidth="1"/>
    <col min="269" max="269" width="11.7109375" style="156" bestFit="1" customWidth="1"/>
    <col min="270" max="270" width="16.85546875" style="156" bestFit="1" customWidth="1"/>
    <col min="271" max="271" width="13.28515625" style="156" bestFit="1" customWidth="1"/>
    <col min="272" max="272" width="11" style="156" bestFit="1" customWidth="1"/>
    <col min="273" max="273" width="18.5703125" style="156" bestFit="1" customWidth="1"/>
    <col min="274" max="274" width="13.42578125" style="156" bestFit="1" customWidth="1"/>
    <col min="275" max="512" width="9" style="156"/>
    <col min="513" max="513" width="25.85546875" style="156" customWidth="1"/>
    <col min="514" max="514" width="17.28515625" style="156" bestFit="1" customWidth="1"/>
    <col min="515" max="515" width="15.28515625" style="156" customWidth="1"/>
    <col min="516" max="516" width="11.5703125" style="156" bestFit="1" customWidth="1"/>
    <col min="517" max="520" width="19.140625" style="156" customWidth="1"/>
    <col min="521" max="521" width="11.7109375" style="156" bestFit="1" customWidth="1"/>
    <col min="522" max="522" width="22" style="156" bestFit="1" customWidth="1"/>
    <col min="523" max="523" width="23.140625" style="156" customWidth="1"/>
    <col min="524" max="524" width="17.140625" style="156" bestFit="1" customWidth="1"/>
    <col min="525" max="525" width="11.7109375" style="156" bestFit="1" customWidth="1"/>
    <col min="526" max="526" width="16.85546875" style="156" bestFit="1" customWidth="1"/>
    <col min="527" max="527" width="13.28515625" style="156" bestFit="1" customWidth="1"/>
    <col min="528" max="528" width="11" style="156" bestFit="1" customWidth="1"/>
    <col min="529" max="529" width="18.5703125" style="156" bestFit="1" customWidth="1"/>
    <col min="530" max="530" width="13.42578125" style="156" bestFit="1" customWidth="1"/>
    <col min="531" max="768" width="9" style="156"/>
    <col min="769" max="769" width="25.85546875" style="156" customWidth="1"/>
    <col min="770" max="770" width="17.28515625" style="156" bestFit="1" customWidth="1"/>
    <col min="771" max="771" width="15.28515625" style="156" customWidth="1"/>
    <col min="772" max="772" width="11.5703125" style="156" bestFit="1" customWidth="1"/>
    <col min="773" max="776" width="19.140625" style="156" customWidth="1"/>
    <col min="777" max="777" width="11.7109375" style="156" bestFit="1" customWidth="1"/>
    <col min="778" max="778" width="22" style="156" bestFit="1" customWidth="1"/>
    <col min="779" max="779" width="23.140625" style="156" customWidth="1"/>
    <col min="780" max="780" width="17.140625" style="156" bestFit="1" customWidth="1"/>
    <col min="781" max="781" width="11.7109375" style="156" bestFit="1" customWidth="1"/>
    <col min="782" max="782" width="16.85546875" style="156" bestFit="1" customWidth="1"/>
    <col min="783" max="783" width="13.28515625" style="156" bestFit="1" customWidth="1"/>
    <col min="784" max="784" width="11" style="156" bestFit="1" customWidth="1"/>
    <col min="785" max="785" width="18.5703125" style="156" bestFit="1" customWidth="1"/>
    <col min="786" max="786" width="13.42578125" style="156" bestFit="1" customWidth="1"/>
    <col min="787" max="1024" width="9" style="156"/>
    <col min="1025" max="1025" width="25.85546875" style="156" customWidth="1"/>
    <col min="1026" max="1026" width="17.28515625" style="156" bestFit="1" customWidth="1"/>
    <col min="1027" max="1027" width="15.28515625" style="156" customWidth="1"/>
    <col min="1028" max="1028" width="11.5703125" style="156" bestFit="1" customWidth="1"/>
    <col min="1029" max="1032" width="19.140625" style="156" customWidth="1"/>
    <col min="1033" max="1033" width="11.7109375" style="156" bestFit="1" customWidth="1"/>
    <col min="1034" max="1034" width="22" style="156" bestFit="1" customWidth="1"/>
    <col min="1035" max="1035" width="23.140625" style="156" customWidth="1"/>
    <col min="1036" max="1036" width="17.140625" style="156" bestFit="1" customWidth="1"/>
    <col min="1037" max="1037" width="11.7109375" style="156" bestFit="1" customWidth="1"/>
    <col min="1038" max="1038" width="16.85546875" style="156" bestFit="1" customWidth="1"/>
    <col min="1039" max="1039" width="13.28515625" style="156" bestFit="1" customWidth="1"/>
    <col min="1040" max="1040" width="11" style="156" bestFit="1" customWidth="1"/>
    <col min="1041" max="1041" width="18.5703125" style="156" bestFit="1" customWidth="1"/>
    <col min="1042" max="1042" width="13.42578125" style="156" bestFit="1" customWidth="1"/>
    <col min="1043" max="1280" width="9" style="156"/>
    <col min="1281" max="1281" width="25.85546875" style="156" customWidth="1"/>
    <col min="1282" max="1282" width="17.28515625" style="156" bestFit="1" customWidth="1"/>
    <col min="1283" max="1283" width="15.28515625" style="156" customWidth="1"/>
    <col min="1284" max="1284" width="11.5703125" style="156" bestFit="1" customWidth="1"/>
    <col min="1285" max="1288" width="19.140625" style="156" customWidth="1"/>
    <col min="1289" max="1289" width="11.7109375" style="156" bestFit="1" customWidth="1"/>
    <col min="1290" max="1290" width="22" style="156" bestFit="1" customWidth="1"/>
    <col min="1291" max="1291" width="23.140625" style="156" customWidth="1"/>
    <col min="1292" max="1292" width="17.140625" style="156" bestFit="1" customWidth="1"/>
    <col min="1293" max="1293" width="11.7109375" style="156" bestFit="1" customWidth="1"/>
    <col min="1294" max="1294" width="16.85546875" style="156" bestFit="1" customWidth="1"/>
    <col min="1295" max="1295" width="13.28515625" style="156" bestFit="1" customWidth="1"/>
    <col min="1296" max="1296" width="11" style="156" bestFit="1" customWidth="1"/>
    <col min="1297" max="1297" width="18.5703125" style="156" bestFit="1" customWidth="1"/>
    <col min="1298" max="1298" width="13.42578125" style="156" bestFit="1" customWidth="1"/>
    <col min="1299" max="1536" width="9" style="156"/>
    <col min="1537" max="1537" width="25.85546875" style="156" customWidth="1"/>
    <col min="1538" max="1538" width="17.28515625" style="156" bestFit="1" customWidth="1"/>
    <col min="1539" max="1539" width="15.28515625" style="156" customWidth="1"/>
    <col min="1540" max="1540" width="11.5703125" style="156" bestFit="1" customWidth="1"/>
    <col min="1541" max="1544" width="19.140625" style="156" customWidth="1"/>
    <col min="1545" max="1545" width="11.7109375" style="156" bestFit="1" customWidth="1"/>
    <col min="1546" max="1546" width="22" style="156" bestFit="1" customWidth="1"/>
    <col min="1547" max="1547" width="23.140625" style="156" customWidth="1"/>
    <col min="1548" max="1548" width="17.140625" style="156" bestFit="1" customWidth="1"/>
    <col min="1549" max="1549" width="11.7109375" style="156" bestFit="1" customWidth="1"/>
    <col min="1550" max="1550" width="16.85546875" style="156" bestFit="1" customWidth="1"/>
    <col min="1551" max="1551" width="13.28515625" style="156" bestFit="1" customWidth="1"/>
    <col min="1552" max="1552" width="11" style="156" bestFit="1" customWidth="1"/>
    <col min="1553" max="1553" width="18.5703125" style="156" bestFit="1" customWidth="1"/>
    <col min="1554" max="1554" width="13.42578125" style="156" bestFit="1" customWidth="1"/>
    <col min="1555" max="1792" width="9" style="156"/>
    <col min="1793" max="1793" width="25.85546875" style="156" customWidth="1"/>
    <col min="1794" max="1794" width="17.28515625" style="156" bestFit="1" customWidth="1"/>
    <col min="1795" max="1795" width="15.28515625" style="156" customWidth="1"/>
    <col min="1796" max="1796" width="11.5703125" style="156" bestFit="1" customWidth="1"/>
    <col min="1797" max="1800" width="19.140625" style="156" customWidth="1"/>
    <col min="1801" max="1801" width="11.7109375" style="156" bestFit="1" customWidth="1"/>
    <col min="1802" max="1802" width="22" style="156" bestFit="1" customWidth="1"/>
    <col min="1803" max="1803" width="23.140625" style="156" customWidth="1"/>
    <col min="1804" max="1804" width="17.140625" style="156" bestFit="1" customWidth="1"/>
    <col min="1805" max="1805" width="11.7109375" style="156" bestFit="1" customWidth="1"/>
    <col min="1806" max="1806" width="16.85546875" style="156" bestFit="1" customWidth="1"/>
    <col min="1807" max="1807" width="13.28515625" style="156" bestFit="1" customWidth="1"/>
    <col min="1808" max="1808" width="11" style="156" bestFit="1" customWidth="1"/>
    <col min="1809" max="1809" width="18.5703125" style="156" bestFit="1" customWidth="1"/>
    <col min="1810" max="1810" width="13.42578125" style="156" bestFit="1" customWidth="1"/>
    <col min="1811" max="2048" width="9" style="156"/>
    <col min="2049" max="2049" width="25.85546875" style="156" customWidth="1"/>
    <col min="2050" max="2050" width="17.28515625" style="156" bestFit="1" customWidth="1"/>
    <col min="2051" max="2051" width="15.28515625" style="156" customWidth="1"/>
    <col min="2052" max="2052" width="11.5703125" style="156" bestFit="1" customWidth="1"/>
    <col min="2053" max="2056" width="19.140625" style="156" customWidth="1"/>
    <col min="2057" max="2057" width="11.7109375" style="156" bestFit="1" customWidth="1"/>
    <col min="2058" max="2058" width="22" style="156" bestFit="1" customWidth="1"/>
    <col min="2059" max="2059" width="23.140625" style="156" customWidth="1"/>
    <col min="2060" max="2060" width="17.140625" style="156" bestFit="1" customWidth="1"/>
    <col min="2061" max="2061" width="11.7109375" style="156" bestFit="1" customWidth="1"/>
    <col min="2062" max="2062" width="16.85546875" style="156" bestFit="1" customWidth="1"/>
    <col min="2063" max="2063" width="13.28515625" style="156" bestFit="1" customWidth="1"/>
    <col min="2064" max="2064" width="11" style="156" bestFit="1" customWidth="1"/>
    <col min="2065" max="2065" width="18.5703125" style="156" bestFit="1" customWidth="1"/>
    <col min="2066" max="2066" width="13.42578125" style="156" bestFit="1" customWidth="1"/>
    <col min="2067" max="2304" width="9" style="156"/>
    <col min="2305" max="2305" width="25.85546875" style="156" customWidth="1"/>
    <col min="2306" max="2306" width="17.28515625" style="156" bestFit="1" customWidth="1"/>
    <col min="2307" max="2307" width="15.28515625" style="156" customWidth="1"/>
    <col min="2308" max="2308" width="11.5703125" style="156" bestFit="1" customWidth="1"/>
    <col min="2309" max="2312" width="19.140625" style="156" customWidth="1"/>
    <col min="2313" max="2313" width="11.7109375" style="156" bestFit="1" customWidth="1"/>
    <col min="2314" max="2314" width="22" style="156" bestFit="1" customWidth="1"/>
    <col min="2315" max="2315" width="23.140625" style="156" customWidth="1"/>
    <col min="2316" max="2316" width="17.140625" style="156" bestFit="1" customWidth="1"/>
    <col min="2317" max="2317" width="11.7109375" style="156" bestFit="1" customWidth="1"/>
    <col min="2318" max="2318" width="16.85546875" style="156" bestFit="1" customWidth="1"/>
    <col min="2319" max="2319" width="13.28515625" style="156" bestFit="1" customWidth="1"/>
    <col min="2320" max="2320" width="11" style="156" bestFit="1" customWidth="1"/>
    <col min="2321" max="2321" width="18.5703125" style="156" bestFit="1" customWidth="1"/>
    <col min="2322" max="2322" width="13.42578125" style="156" bestFit="1" customWidth="1"/>
    <col min="2323" max="2560" width="9" style="156"/>
    <col min="2561" max="2561" width="25.85546875" style="156" customWidth="1"/>
    <col min="2562" max="2562" width="17.28515625" style="156" bestFit="1" customWidth="1"/>
    <col min="2563" max="2563" width="15.28515625" style="156" customWidth="1"/>
    <col min="2564" max="2564" width="11.5703125" style="156" bestFit="1" customWidth="1"/>
    <col min="2565" max="2568" width="19.140625" style="156" customWidth="1"/>
    <col min="2569" max="2569" width="11.7109375" style="156" bestFit="1" customWidth="1"/>
    <col min="2570" max="2570" width="22" style="156" bestFit="1" customWidth="1"/>
    <col min="2571" max="2571" width="23.140625" style="156" customWidth="1"/>
    <col min="2572" max="2572" width="17.140625" style="156" bestFit="1" customWidth="1"/>
    <col min="2573" max="2573" width="11.7109375" style="156" bestFit="1" customWidth="1"/>
    <col min="2574" max="2574" width="16.85546875" style="156" bestFit="1" customWidth="1"/>
    <col min="2575" max="2575" width="13.28515625" style="156" bestFit="1" customWidth="1"/>
    <col min="2576" max="2576" width="11" style="156" bestFit="1" customWidth="1"/>
    <col min="2577" max="2577" width="18.5703125" style="156" bestFit="1" customWidth="1"/>
    <col min="2578" max="2578" width="13.42578125" style="156" bestFit="1" customWidth="1"/>
    <col min="2579" max="2816" width="9" style="156"/>
    <col min="2817" max="2817" width="25.85546875" style="156" customWidth="1"/>
    <col min="2818" max="2818" width="17.28515625" style="156" bestFit="1" customWidth="1"/>
    <col min="2819" max="2819" width="15.28515625" style="156" customWidth="1"/>
    <col min="2820" max="2820" width="11.5703125" style="156" bestFit="1" customWidth="1"/>
    <col min="2821" max="2824" width="19.140625" style="156" customWidth="1"/>
    <col min="2825" max="2825" width="11.7109375" style="156" bestFit="1" customWidth="1"/>
    <col min="2826" max="2826" width="22" style="156" bestFit="1" customWidth="1"/>
    <col min="2827" max="2827" width="23.140625" style="156" customWidth="1"/>
    <col min="2828" max="2828" width="17.140625" style="156" bestFit="1" customWidth="1"/>
    <col min="2829" max="2829" width="11.7109375" style="156" bestFit="1" customWidth="1"/>
    <col min="2830" max="2830" width="16.85546875" style="156" bestFit="1" customWidth="1"/>
    <col min="2831" max="2831" width="13.28515625" style="156" bestFit="1" customWidth="1"/>
    <col min="2832" max="2832" width="11" style="156" bestFit="1" customWidth="1"/>
    <col min="2833" max="2833" width="18.5703125" style="156" bestFit="1" customWidth="1"/>
    <col min="2834" max="2834" width="13.42578125" style="156" bestFit="1" customWidth="1"/>
    <col min="2835" max="3072" width="9" style="156"/>
    <col min="3073" max="3073" width="25.85546875" style="156" customWidth="1"/>
    <col min="3074" max="3074" width="17.28515625" style="156" bestFit="1" customWidth="1"/>
    <col min="3075" max="3075" width="15.28515625" style="156" customWidth="1"/>
    <col min="3076" max="3076" width="11.5703125" style="156" bestFit="1" customWidth="1"/>
    <col min="3077" max="3080" width="19.140625" style="156" customWidth="1"/>
    <col min="3081" max="3081" width="11.7109375" style="156" bestFit="1" customWidth="1"/>
    <col min="3082" max="3082" width="22" style="156" bestFit="1" customWidth="1"/>
    <col min="3083" max="3083" width="23.140625" style="156" customWidth="1"/>
    <col min="3084" max="3084" width="17.140625" style="156" bestFit="1" customWidth="1"/>
    <col min="3085" max="3085" width="11.7109375" style="156" bestFit="1" customWidth="1"/>
    <col min="3086" max="3086" width="16.85546875" style="156" bestFit="1" customWidth="1"/>
    <col min="3087" max="3087" width="13.28515625" style="156" bestFit="1" customWidth="1"/>
    <col min="3088" max="3088" width="11" style="156" bestFit="1" customWidth="1"/>
    <col min="3089" max="3089" width="18.5703125" style="156" bestFit="1" customWidth="1"/>
    <col min="3090" max="3090" width="13.42578125" style="156" bestFit="1" customWidth="1"/>
    <col min="3091" max="3328" width="9" style="156"/>
    <col min="3329" max="3329" width="25.85546875" style="156" customWidth="1"/>
    <col min="3330" max="3330" width="17.28515625" style="156" bestFit="1" customWidth="1"/>
    <col min="3331" max="3331" width="15.28515625" style="156" customWidth="1"/>
    <col min="3332" max="3332" width="11.5703125" style="156" bestFit="1" customWidth="1"/>
    <col min="3333" max="3336" width="19.140625" style="156" customWidth="1"/>
    <col min="3337" max="3337" width="11.7109375" style="156" bestFit="1" customWidth="1"/>
    <col min="3338" max="3338" width="22" style="156" bestFit="1" customWidth="1"/>
    <col min="3339" max="3339" width="23.140625" style="156" customWidth="1"/>
    <col min="3340" max="3340" width="17.140625" style="156" bestFit="1" customWidth="1"/>
    <col min="3341" max="3341" width="11.7109375" style="156" bestFit="1" customWidth="1"/>
    <col min="3342" max="3342" width="16.85546875" style="156" bestFit="1" customWidth="1"/>
    <col min="3343" max="3343" width="13.28515625" style="156" bestFit="1" customWidth="1"/>
    <col min="3344" max="3344" width="11" style="156" bestFit="1" customWidth="1"/>
    <col min="3345" max="3345" width="18.5703125" style="156" bestFit="1" customWidth="1"/>
    <col min="3346" max="3346" width="13.42578125" style="156" bestFit="1" customWidth="1"/>
    <col min="3347" max="3584" width="9" style="156"/>
    <col min="3585" max="3585" width="25.85546875" style="156" customWidth="1"/>
    <col min="3586" max="3586" width="17.28515625" style="156" bestFit="1" customWidth="1"/>
    <col min="3587" max="3587" width="15.28515625" style="156" customWidth="1"/>
    <col min="3588" max="3588" width="11.5703125" style="156" bestFit="1" customWidth="1"/>
    <col min="3589" max="3592" width="19.140625" style="156" customWidth="1"/>
    <col min="3593" max="3593" width="11.7109375" style="156" bestFit="1" customWidth="1"/>
    <col min="3594" max="3594" width="22" style="156" bestFit="1" customWidth="1"/>
    <col min="3595" max="3595" width="23.140625" style="156" customWidth="1"/>
    <col min="3596" max="3596" width="17.140625" style="156" bestFit="1" customWidth="1"/>
    <col min="3597" max="3597" width="11.7109375" style="156" bestFit="1" customWidth="1"/>
    <col min="3598" max="3598" width="16.85546875" style="156" bestFit="1" customWidth="1"/>
    <col min="3599" max="3599" width="13.28515625" style="156" bestFit="1" customWidth="1"/>
    <col min="3600" max="3600" width="11" style="156" bestFit="1" customWidth="1"/>
    <col min="3601" max="3601" width="18.5703125" style="156" bestFit="1" customWidth="1"/>
    <col min="3602" max="3602" width="13.42578125" style="156" bestFit="1" customWidth="1"/>
    <col min="3603" max="3840" width="9" style="156"/>
    <col min="3841" max="3841" width="25.85546875" style="156" customWidth="1"/>
    <col min="3842" max="3842" width="17.28515625" style="156" bestFit="1" customWidth="1"/>
    <col min="3843" max="3843" width="15.28515625" style="156" customWidth="1"/>
    <col min="3844" max="3844" width="11.5703125" style="156" bestFit="1" customWidth="1"/>
    <col min="3845" max="3848" width="19.140625" style="156" customWidth="1"/>
    <col min="3849" max="3849" width="11.7109375" style="156" bestFit="1" customWidth="1"/>
    <col min="3850" max="3850" width="22" style="156" bestFit="1" customWidth="1"/>
    <col min="3851" max="3851" width="23.140625" style="156" customWidth="1"/>
    <col min="3852" max="3852" width="17.140625" style="156" bestFit="1" customWidth="1"/>
    <col min="3853" max="3853" width="11.7109375" style="156" bestFit="1" customWidth="1"/>
    <col min="3854" max="3854" width="16.85546875" style="156" bestFit="1" customWidth="1"/>
    <col min="3855" max="3855" width="13.28515625" style="156" bestFit="1" customWidth="1"/>
    <col min="3856" max="3856" width="11" style="156" bestFit="1" customWidth="1"/>
    <col min="3857" max="3857" width="18.5703125" style="156" bestFit="1" customWidth="1"/>
    <col min="3858" max="3858" width="13.42578125" style="156" bestFit="1" customWidth="1"/>
    <col min="3859" max="4096" width="9" style="156"/>
    <col min="4097" max="4097" width="25.85546875" style="156" customWidth="1"/>
    <col min="4098" max="4098" width="17.28515625" style="156" bestFit="1" customWidth="1"/>
    <col min="4099" max="4099" width="15.28515625" style="156" customWidth="1"/>
    <col min="4100" max="4100" width="11.5703125" style="156" bestFit="1" customWidth="1"/>
    <col min="4101" max="4104" width="19.140625" style="156" customWidth="1"/>
    <col min="4105" max="4105" width="11.7109375" style="156" bestFit="1" customWidth="1"/>
    <col min="4106" max="4106" width="22" style="156" bestFit="1" customWidth="1"/>
    <col min="4107" max="4107" width="23.140625" style="156" customWidth="1"/>
    <col min="4108" max="4108" width="17.140625" style="156" bestFit="1" customWidth="1"/>
    <col min="4109" max="4109" width="11.7109375" style="156" bestFit="1" customWidth="1"/>
    <col min="4110" max="4110" width="16.85546875" style="156" bestFit="1" customWidth="1"/>
    <col min="4111" max="4111" width="13.28515625" style="156" bestFit="1" customWidth="1"/>
    <col min="4112" max="4112" width="11" style="156" bestFit="1" customWidth="1"/>
    <col min="4113" max="4113" width="18.5703125" style="156" bestFit="1" customWidth="1"/>
    <col min="4114" max="4114" width="13.42578125" style="156" bestFit="1" customWidth="1"/>
    <col min="4115" max="4352" width="9" style="156"/>
    <col min="4353" max="4353" width="25.85546875" style="156" customWidth="1"/>
    <col min="4354" max="4354" width="17.28515625" style="156" bestFit="1" customWidth="1"/>
    <col min="4355" max="4355" width="15.28515625" style="156" customWidth="1"/>
    <col min="4356" max="4356" width="11.5703125" style="156" bestFit="1" customWidth="1"/>
    <col min="4357" max="4360" width="19.140625" style="156" customWidth="1"/>
    <col min="4361" max="4361" width="11.7109375" style="156" bestFit="1" customWidth="1"/>
    <col min="4362" max="4362" width="22" style="156" bestFit="1" customWidth="1"/>
    <col min="4363" max="4363" width="23.140625" style="156" customWidth="1"/>
    <col min="4364" max="4364" width="17.140625" style="156" bestFit="1" customWidth="1"/>
    <col min="4365" max="4365" width="11.7109375" style="156" bestFit="1" customWidth="1"/>
    <col min="4366" max="4366" width="16.85546875" style="156" bestFit="1" customWidth="1"/>
    <col min="4367" max="4367" width="13.28515625" style="156" bestFit="1" customWidth="1"/>
    <col min="4368" max="4368" width="11" style="156" bestFit="1" customWidth="1"/>
    <col min="4369" max="4369" width="18.5703125" style="156" bestFit="1" customWidth="1"/>
    <col min="4370" max="4370" width="13.42578125" style="156" bestFit="1" customWidth="1"/>
    <col min="4371" max="4608" width="9" style="156"/>
    <col min="4609" max="4609" width="25.85546875" style="156" customWidth="1"/>
    <col min="4610" max="4610" width="17.28515625" style="156" bestFit="1" customWidth="1"/>
    <col min="4611" max="4611" width="15.28515625" style="156" customWidth="1"/>
    <col min="4612" max="4612" width="11.5703125" style="156" bestFit="1" customWidth="1"/>
    <col min="4613" max="4616" width="19.140625" style="156" customWidth="1"/>
    <col min="4617" max="4617" width="11.7109375" style="156" bestFit="1" customWidth="1"/>
    <col min="4618" max="4618" width="22" style="156" bestFit="1" customWidth="1"/>
    <col min="4619" max="4619" width="23.140625" style="156" customWidth="1"/>
    <col min="4620" max="4620" width="17.140625" style="156" bestFit="1" customWidth="1"/>
    <col min="4621" max="4621" width="11.7109375" style="156" bestFit="1" customWidth="1"/>
    <col min="4622" max="4622" width="16.85546875" style="156" bestFit="1" customWidth="1"/>
    <col min="4623" max="4623" width="13.28515625" style="156" bestFit="1" customWidth="1"/>
    <col min="4624" max="4624" width="11" style="156" bestFit="1" customWidth="1"/>
    <col min="4625" max="4625" width="18.5703125" style="156" bestFit="1" customWidth="1"/>
    <col min="4626" max="4626" width="13.42578125" style="156" bestFit="1" customWidth="1"/>
    <col min="4627" max="4864" width="9" style="156"/>
    <col min="4865" max="4865" width="25.85546875" style="156" customWidth="1"/>
    <col min="4866" max="4866" width="17.28515625" style="156" bestFit="1" customWidth="1"/>
    <col min="4867" max="4867" width="15.28515625" style="156" customWidth="1"/>
    <col min="4868" max="4868" width="11.5703125" style="156" bestFit="1" customWidth="1"/>
    <col min="4869" max="4872" width="19.140625" style="156" customWidth="1"/>
    <col min="4873" max="4873" width="11.7109375" style="156" bestFit="1" customWidth="1"/>
    <col min="4874" max="4874" width="22" style="156" bestFit="1" customWidth="1"/>
    <col min="4875" max="4875" width="23.140625" style="156" customWidth="1"/>
    <col min="4876" max="4876" width="17.140625" style="156" bestFit="1" customWidth="1"/>
    <col min="4877" max="4877" width="11.7109375" style="156" bestFit="1" customWidth="1"/>
    <col min="4878" max="4878" width="16.85546875" style="156" bestFit="1" customWidth="1"/>
    <col min="4879" max="4879" width="13.28515625" style="156" bestFit="1" customWidth="1"/>
    <col min="4880" max="4880" width="11" style="156" bestFit="1" customWidth="1"/>
    <col min="4881" max="4881" width="18.5703125" style="156" bestFit="1" customWidth="1"/>
    <col min="4882" max="4882" width="13.42578125" style="156" bestFit="1" customWidth="1"/>
    <col min="4883" max="5120" width="9" style="156"/>
    <col min="5121" max="5121" width="25.85546875" style="156" customWidth="1"/>
    <col min="5122" max="5122" width="17.28515625" style="156" bestFit="1" customWidth="1"/>
    <col min="5123" max="5123" width="15.28515625" style="156" customWidth="1"/>
    <col min="5124" max="5124" width="11.5703125" style="156" bestFit="1" customWidth="1"/>
    <col min="5125" max="5128" width="19.140625" style="156" customWidth="1"/>
    <col min="5129" max="5129" width="11.7109375" style="156" bestFit="1" customWidth="1"/>
    <col min="5130" max="5130" width="22" style="156" bestFit="1" customWidth="1"/>
    <col min="5131" max="5131" width="23.140625" style="156" customWidth="1"/>
    <col min="5132" max="5132" width="17.140625" style="156" bestFit="1" customWidth="1"/>
    <col min="5133" max="5133" width="11.7109375" style="156" bestFit="1" customWidth="1"/>
    <col min="5134" max="5134" width="16.85546875" style="156" bestFit="1" customWidth="1"/>
    <col min="5135" max="5135" width="13.28515625" style="156" bestFit="1" customWidth="1"/>
    <col min="5136" max="5136" width="11" style="156" bestFit="1" customWidth="1"/>
    <col min="5137" max="5137" width="18.5703125" style="156" bestFit="1" customWidth="1"/>
    <col min="5138" max="5138" width="13.42578125" style="156" bestFit="1" customWidth="1"/>
    <col min="5139" max="5376" width="9" style="156"/>
    <col min="5377" max="5377" width="25.85546875" style="156" customWidth="1"/>
    <col min="5378" max="5378" width="17.28515625" style="156" bestFit="1" customWidth="1"/>
    <col min="5379" max="5379" width="15.28515625" style="156" customWidth="1"/>
    <col min="5380" max="5380" width="11.5703125" style="156" bestFit="1" customWidth="1"/>
    <col min="5381" max="5384" width="19.140625" style="156" customWidth="1"/>
    <col min="5385" max="5385" width="11.7109375" style="156" bestFit="1" customWidth="1"/>
    <col min="5386" max="5386" width="22" style="156" bestFit="1" customWidth="1"/>
    <col min="5387" max="5387" width="23.140625" style="156" customWidth="1"/>
    <col min="5388" max="5388" width="17.140625" style="156" bestFit="1" customWidth="1"/>
    <col min="5389" max="5389" width="11.7109375" style="156" bestFit="1" customWidth="1"/>
    <col min="5390" max="5390" width="16.85546875" style="156" bestFit="1" customWidth="1"/>
    <col min="5391" max="5391" width="13.28515625" style="156" bestFit="1" customWidth="1"/>
    <col min="5392" max="5392" width="11" style="156" bestFit="1" customWidth="1"/>
    <col min="5393" max="5393" width="18.5703125" style="156" bestFit="1" customWidth="1"/>
    <col min="5394" max="5394" width="13.42578125" style="156" bestFit="1" customWidth="1"/>
    <col min="5395" max="5632" width="9" style="156"/>
    <col min="5633" max="5633" width="25.85546875" style="156" customWidth="1"/>
    <col min="5634" max="5634" width="17.28515625" style="156" bestFit="1" customWidth="1"/>
    <col min="5635" max="5635" width="15.28515625" style="156" customWidth="1"/>
    <col min="5636" max="5636" width="11.5703125" style="156" bestFit="1" customWidth="1"/>
    <col min="5637" max="5640" width="19.140625" style="156" customWidth="1"/>
    <col min="5641" max="5641" width="11.7109375" style="156" bestFit="1" customWidth="1"/>
    <col min="5642" max="5642" width="22" style="156" bestFit="1" customWidth="1"/>
    <col min="5643" max="5643" width="23.140625" style="156" customWidth="1"/>
    <col min="5644" max="5644" width="17.140625" style="156" bestFit="1" customWidth="1"/>
    <col min="5645" max="5645" width="11.7109375" style="156" bestFit="1" customWidth="1"/>
    <col min="5646" max="5646" width="16.85546875" style="156" bestFit="1" customWidth="1"/>
    <col min="5647" max="5647" width="13.28515625" style="156" bestFit="1" customWidth="1"/>
    <col min="5648" max="5648" width="11" style="156" bestFit="1" customWidth="1"/>
    <col min="5649" max="5649" width="18.5703125" style="156" bestFit="1" customWidth="1"/>
    <col min="5650" max="5650" width="13.42578125" style="156" bestFit="1" customWidth="1"/>
    <col min="5651" max="5888" width="9" style="156"/>
    <col min="5889" max="5889" width="25.85546875" style="156" customWidth="1"/>
    <col min="5890" max="5890" width="17.28515625" style="156" bestFit="1" customWidth="1"/>
    <col min="5891" max="5891" width="15.28515625" style="156" customWidth="1"/>
    <col min="5892" max="5892" width="11.5703125" style="156" bestFit="1" customWidth="1"/>
    <col min="5893" max="5896" width="19.140625" style="156" customWidth="1"/>
    <col min="5897" max="5897" width="11.7109375" style="156" bestFit="1" customWidth="1"/>
    <col min="5898" max="5898" width="22" style="156" bestFit="1" customWidth="1"/>
    <col min="5899" max="5899" width="23.140625" style="156" customWidth="1"/>
    <col min="5900" max="5900" width="17.140625" style="156" bestFit="1" customWidth="1"/>
    <col min="5901" max="5901" width="11.7109375" style="156" bestFit="1" customWidth="1"/>
    <col min="5902" max="5902" width="16.85546875" style="156" bestFit="1" customWidth="1"/>
    <col min="5903" max="5903" width="13.28515625" style="156" bestFit="1" customWidth="1"/>
    <col min="5904" max="5904" width="11" style="156" bestFit="1" customWidth="1"/>
    <col min="5905" max="5905" width="18.5703125" style="156" bestFit="1" customWidth="1"/>
    <col min="5906" max="5906" width="13.42578125" style="156" bestFit="1" customWidth="1"/>
    <col min="5907" max="6144" width="9" style="156"/>
    <col min="6145" max="6145" width="25.85546875" style="156" customWidth="1"/>
    <col min="6146" max="6146" width="17.28515625" style="156" bestFit="1" customWidth="1"/>
    <col min="6147" max="6147" width="15.28515625" style="156" customWidth="1"/>
    <col min="6148" max="6148" width="11.5703125" style="156" bestFit="1" customWidth="1"/>
    <col min="6149" max="6152" width="19.140625" style="156" customWidth="1"/>
    <col min="6153" max="6153" width="11.7109375" style="156" bestFit="1" customWidth="1"/>
    <col min="6154" max="6154" width="22" style="156" bestFit="1" customWidth="1"/>
    <col min="6155" max="6155" width="23.140625" style="156" customWidth="1"/>
    <col min="6156" max="6156" width="17.140625" style="156" bestFit="1" customWidth="1"/>
    <col min="6157" max="6157" width="11.7109375" style="156" bestFit="1" customWidth="1"/>
    <col min="6158" max="6158" width="16.85546875" style="156" bestFit="1" customWidth="1"/>
    <col min="6159" max="6159" width="13.28515625" style="156" bestFit="1" customWidth="1"/>
    <col min="6160" max="6160" width="11" style="156" bestFit="1" customWidth="1"/>
    <col min="6161" max="6161" width="18.5703125" style="156" bestFit="1" customWidth="1"/>
    <col min="6162" max="6162" width="13.42578125" style="156" bestFit="1" customWidth="1"/>
    <col min="6163" max="6400" width="9" style="156"/>
    <col min="6401" max="6401" width="25.85546875" style="156" customWidth="1"/>
    <col min="6402" max="6402" width="17.28515625" style="156" bestFit="1" customWidth="1"/>
    <col min="6403" max="6403" width="15.28515625" style="156" customWidth="1"/>
    <col min="6404" max="6404" width="11.5703125" style="156" bestFit="1" customWidth="1"/>
    <col min="6405" max="6408" width="19.140625" style="156" customWidth="1"/>
    <col min="6409" max="6409" width="11.7109375" style="156" bestFit="1" customWidth="1"/>
    <col min="6410" max="6410" width="22" style="156" bestFit="1" customWidth="1"/>
    <col min="6411" max="6411" width="23.140625" style="156" customWidth="1"/>
    <col min="6412" max="6412" width="17.140625" style="156" bestFit="1" customWidth="1"/>
    <col min="6413" max="6413" width="11.7109375" style="156" bestFit="1" customWidth="1"/>
    <col min="6414" max="6414" width="16.85546875" style="156" bestFit="1" customWidth="1"/>
    <col min="6415" max="6415" width="13.28515625" style="156" bestFit="1" customWidth="1"/>
    <col min="6416" max="6416" width="11" style="156" bestFit="1" customWidth="1"/>
    <col min="6417" max="6417" width="18.5703125" style="156" bestFit="1" customWidth="1"/>
    <col min="6418" max="6418" width="13.42578125" style="156" bestFit="1" customWidth="1"/>
    <col min="6419" max="6656" width="9" style="156"/>
    <col min="6657" max="6657" width="25.85546875" style="156" customWidth="1"/>
    <col min="6658" max="6658" width="17.28515625" style="156" bestFit="1" customWidth="1"/>
    <col min="6659" max="6659" width="15.28515625" style="156" customWidth="1"/>
    <col min="6660" max="6660" width="11.5703125" style="156" bestFit="1" customWidth="1"/>
    <col min="6661" max="6664" width="19.140625" style="156" customWidth="1"/>
    <col min="6665" max="6665" width="11.7109375" style="156" bestFit="1" customWidth="1"/>
    <col min="6666" max="6666" width="22" style="156" bestFit="1" customWidth="1"/>
    <col min="6667" max="6667" width="23.140625" style="156" customWidth="1"/>
    <col min="6668" max="6668" width="17.140625" style="156" bestFit="1" customWidth="1"/>
    <col min="6669" max="6669" width="11.7109375" style="156" bestFit="1" customWidth="1"/>
    <col min="6670" max="6670" width="16.85546875" style="156" bestFit="1" customWidth="1"/>
    <col min="6671" max="6671" width="13.28515625" style="156" bestFit="1" customWidth="1"/>
    <col min="6672" max="6672" width="11" style="156" bestFit="1" customWidth="1"/>
    <col min="6673" max="6673" width="18.5703125" style="156" bestFit="1" customWidth="1"/>
    <col min="6674" max="6674" width="13.42578125" style="156" bestFit="1" customWidth="1"/>
    <col min="6675" max="6912" width="9" style="156"/>
    <col min="6913" max="6913" width="25.85546875" style="156" customWidth="1"/>
    <col min="6914" max="6914" width="17.28515625" style="156" bestFit="1" customWidth="1"/>
    <col min="6915" max="6915" width="15.28515625" style="156" customWidth="1"/>
    <col min="6916" max="6916" width="11.5703125" style="156" bestFit="1" customWidth="1"/>
    <col min="6917" max="6920" width="19.140625" style="156" customWidth="1"/>
    <col min="6921" max="6921" width="11.7109375" style="156" bestFit="1" customWidth="1"/>
    <col min="6922" max="6922" width="22" style="156" bestFit="1" customWidth="1"/>
    <col min="6923" max="6923" width="23.140625" style="156" customWidth="1"/>
    <col min="6924" max="6924" width="17.140625" style="156" bestFit="1" customWidth="1"/>
    <col min="6925" max="6925" width="11.7109375" style="156" bestFit="1" customWidth="1"/>
    <col min="6926" max="6926" width="16.85546875" style="156" bestFit="1" customWidth="1"/>
    <col min="6927" max="6927" width="13.28515625" style="156" bestFit="1" customWidth="1"/>
    <col min="6928" max="6928" width="11" style="156" bestFit="1" customWidth="1"/>
    <col min="6929" max="6929" width="18.5703125" style="156" bestFit="1" customWidth="1"/>
    <col min="6930" max="6930" width="13.42578125" style="156" bestFit="1" customWidth="1"/>
    <col min="6931" max="7168" width="9" style="156"/>
    <col min="7169" max="7169" width="25.85546875" style="156" customWidth="1"/>
    <col min="7170" max="7170" width="17.28515625" style="156" bestFit="1" customWidth="1"/>
    <col min="7171" max="7171" width="15.28515625" style="156" customWidth="1"/>
    <col min="7172" max="7172" width="11.5703125" style="156" bestFit="1" customWidth="1"/>
    <col min="7173" max="7176" width="19.140625" style="156" customWidth="1"/>
    <col min="7177" max="7177" width="11.7109375" style="156" bestFit="1" customWidth="1"/>
    <col min="7178" max="7178" width="22" style="156" bestFit="1" customWidth="1"/>
    <col min="7179" max="7179" width="23.140625" style="156" customWidth="1"/>
    <col min="7180" max="7180" width="17.140625" style="156" bestFit="1" customWidth="1"/>
    <col min="7181" max="7181" width="11.7109375" style="156" bestFit="1" customWidth="1"/>
    <col min="7182" max="7182" width="16.85546875" style="156" bestFit="1" customWidth="1"/>
    <col min="7183" max="7183" width="13.28515625" style="156" bestFit="1" customWidth="1"/>
    <col min="7184" max="7184" width="11" style="156" bestFit="1" customWidth="1"/>
    <col min="7185" max="7185" width="18.5703125" style="156" bestFit="1" customWidth="1"/>
    <col min="7186" max="7186" width="13.42578125" style="156" bestFit="1" customWidth="1"/>
    <col min="7187" max="7424" width="9" style="156"/>
    <col min="7425" max="7425" width="25.85546875" style="156" customWidth="1"/>
    <col min="7426" max="7426" width="17.28515625" style="156" bestFit="1" customWidth="1"/>
    <col min="7427" max="7427" width="15.28515625" style="156" customWidth="1"/>
    <col min="7428" max="7428" width="11.5703125" style="156" bestFit="1" customWidth="1"/>
    <col min="7429" max="7432" width="19.140625" style="156" customWidth="1"/>
    <col min="7433" max="7433" width="11.7109375" style="156" bestFit="1" customWidth="1"/>
    <col min="7434" max="7434" width="22" style="156" bestFit="1" customWidth="1"/>
    <col min="7435" max="7435" width="23.140625" style="156" customWidth="1"/>
    <col min="7436" max="7436" width="17.140625" style="156" bestFit="1" customWidth="1"/>
    <col min="7437" max="7437" width="11.7109375" style="156" bestFit="1" customWidth="1"/>
    <col min="7438" max="7438" width="16.85546875" style="156" bestFit="1" customWidth="1"/>
    <col min="7439" max="7439" width="13.28515625" style="156" bestFit="1" customWidth="1"/>
    <col min="7440" max="7440" width="11" style="156" bestFit="1" customWidth="1"/>
    <col min="7441" max="7441" width="18.5703125" style="156" bestFit="1" customWidth="1"/>
    <col min="7442" max="7442" width="13.42578125" style="156" bestFit="1" customWidth="1"/>
    <col min="7443" max="7680" width="9" style="156"/>
    <col min="7681" max="7681" width="25.85546875" style="156" customWidth="1"/>
    <col min="7682" max="7682" width="17.28515625" style="156" bestFit="1" customWidth="1"/>
    <col min="7683" max="7683" width="15.28515625" style="156" customWidth="1"/>
    <col min="7684" max="7684" width="11.5703125" style="156" bestFit="1" customWidth="1"/>
    <col min="7685" max="7688" width="19.140625" style="156" customWidth="1"/>
    <col min="7689" max="7689" width="11.7109375" style="156" bestFit="1" customWidth="1"/>
    <col min="7690" max="7690" width="22" style="156" bestFit="1" customWidth="1"/>
    <col min="7691" max="7691" width="23.140625" style="156" customWidth="1"/>
    <col min="7692" max="7692" width="17.140625" style="156" bestFit="1" customWidth="1"/>
    <col min="7693" max="7693" width="11.7109375" style="156" bestFit="1" customWidth="1"/>
    <col min="7694" max="7694" width="16.85546875" style="156" bestFit="1" customWidth="1"/>
    <col min="7695" max="7695" width="13.28515625" style="156" bestFit="1" customWidth="1"/>
    <col min="7696" max="7696" width="11" style="156" bestFit="1" customWidth="1"/>
    <col min="7697" max="7697" width="18.5703125" style="156" bestFit="1" customWidth="1"/>
    <col min="7698" max="7698" width="13.42578125" style="156" bestFit="1" customWidth="1"/>
    <col min="7699" max="7936" width="9" style="156"/>
    <col min="7937" max="7937" width="25.85546875" style="156" customWidth="1"/>
    <col min="7938" max="7938" width="17.28515625" style="156" bestFit="1" customWidth="1"/>
    <col min="7939" max="7939" width="15.28515625" style="156" customWidth="1"/>
    <col min="7940" max="7940" width="11.5703125" style="156" bestFit="1" customWidth="1"/>
    <col min="7941" max="7944" width="19.140625" style="156" customWidth="1"/>
    <col min="7945" max="7945" width="11.7109375" style="156" bestFit="1" customWidth="1"/>
    <col min="7946" max="7946" width="22" style="156" bestFit="1" customWidth="1"/>
    <col min="7947" max="7947" width="23.140625" style="156" customWidth="1"/>
    <col min="7948" max="7948" width="17.140625" style="156" bestFit="1" customWidth="1"/>
    <col min="7949" max="7949" width="11.7109375" style="156" bestFit="1" customWidth="1"/>
    <col min="7950" max="7950" width="16.85546875" style="156" bestFit="1" customWidth="1"/>
    <col min="7951" max="7951" width="13.28515625" style="156" bestFit="1" customWidth="1"/>
    <col min="7952" max="7952" width="11" style="156" bestFit="1" customWidth="1"/>
    <col min="7953" max="7953" width="18.5703125" style="156" bestFit="1" customWidth="1"/>
    <col min="7954" max="7954" width="13.42578125" style="156" bestFit="1" customWidth="1"/>
    <col min="7955" max="8192" width="9" style="156"/>
    <col min="8193" max="8193" width="25.85546875" style="156" customWidth="1"/>
    <col min="8194" max="8194" width="17.28515625" style="156" bestFit="1" customWidth="1"/>
    <col min="8195" max="8195" width="15.28515625" style="156" customWidth="1"/>
    <col min="8196" max="8196" width="11.5703125" style="156" bestFit="1" customWidth="1"/>
    <col min="8197" max="8200" width="19.140625" style="156" customWidth="1"/>
    <col min="8201" max="8201" width="11.7109375" style="156" bestFit="1" customWidth="1"/>
    <col min="8202" max="8202" width="22" style="156" bestFit="1" customWidth="1"/>
    <col min="8203" max="8203" width="23.140625" style="156" customWidth="1"/>
    <col min="8204" max="8204" width="17.140625" style="156" bestFit="1" customWidth="1"/>
    <col min="8205" max="8205" width="11.7109375" style="156" bestFit="1" customWidth="1"/>
    <col min="8206" max="8206" width="16.85546875" style="156" bestFit="1" customWidth="1"/>
    <col min="8207" max="8207" width="13.28515625" style="156" bestFit="1" customWidth="1"/>
    <col min="8208" max="8208" width="11" style="156" bestFit="1" customWidth="1"/>
    <col min="8209" max="8209" width="18.5703125" style="156" bestFit="1" customWidth="1"/>
    <col min="8210" max="8210" width="13.42578125" style="156" bestFit="1" customWidth="1"/>
    <col min="8211" max="8448" width="9" style="156"/>
    <col min="8449" max="8449" width="25.85546875" style="156" customWidth="1"/>
    <col min="8450" max="8450" width="17.28515625" style="156" bestFit="1" customWidth="1"/>
    <col min="8451" max="8451" width="15.28515625" style="156" customWidth="1"/>
    <col min="8452" max="8452" width="11.5703125" style="156" bestFit="1" customWidth="1"/>
    <col min="8453" max="8456" width="19.140625" style="156" customWidth="1"/>
    <col min="8457" max="8457" width="11.7109375" style="156" bestFit="1" customWidth="1"/>
    <col min="8458" max="8458" width="22" style="156" bestFit="1" customWidth="1"/>
    <col min="8459" max="8459" width="23.140625" style="156" customWidth="1"/>
    <col min="8460" max="8460" width="17.140625" style="156" bestFit="1" customWidth="1"/>
    <col min="8461" max="8461" width="11.7109375" style="156" bestFit="1" customWidth="1"/>
    <col min="8462" max="8462" width="16.85546875" style="156" bestFit="1" customWidth="1"/>
    <col min="8463" max="8463" width="13.28515625" style="156" bestFit="1" customWidth="1"/>
    <col min="8464" max="8464" width="11" style="156" bestFit="1" customWidth="1"/>
    <col min="8465" max="8465" width="18.5703125" style="156" bestFit="1" customWidth="1"/>
    <col min="8466" max="8466" width="13.42578125" style="156" bestFit="1" customWidth="1"/>
    <col min="8467" max="8704" width="9" style="156"/>
    <col min="8705" max="8705" width="25.85546875" style="156" customWidth="1"/>
    <col min="8706" max="8706" width="17.28515625" style="156" bestFit="1" customWidth="1"/>
    <col min="8707" max="8707" width="15.28515625" style="156" customWidth="1"/>
    <col min="8708" max="8708" width="11.5703125" style="156" bestFit="1" customWidth="1"/>
    <col min="8709" max="8712" width="19.140625" style="156" customWidth="1"/>
    <col min="8713" max="8713" width="11.7109375" style="156" bestFit="1" customWidth="1"/>
    <col min="8714" max="8714" width="22" style="156" bestFit="1" customWidth="1"/>
    <col min="8715" max="8715" width="23.140625" style="156" customWidth="1"/>
    <col min="8716" max="8716" width="17.140625" style="156" bestFit="1" customWidth="1"/>
    <col min="8717" max="8717" width="11.7109375" style="156" bestFit="1" customWidth="1"/>
    <col min="8718" max="8718" width="16.85546875" style="156" bestFit="1" customWidth="1"/>
    <col min="8719" max="8719" width="13.28515625" style="156" bestFit="1" customWidth="1"/>
    <col min="8720" max="8720" width="11" style="156" bestFit="1" customWidth="1"/>
    <col min="8721" max="8721" width="18.5703125" style="156" bestFit="1" customWidth="1"/>
    <col min="8722" max="8722" width="13.42578125" style="156" bestFit="1" customWidth="1"/>
    <col min="8723" max="8960" width="9" style="156"/>
    <col min="8961" max="8961" width="25.85546875" style="156" customWidth="1"/>
    <col min="8962" max="8962" width="17.28515625" style="156" bestFit="1" customWidth="1"/>
    <col min="8963" max="8963" width="15.28515625" style="156" customWidth="1"/>
    <col min="8964" max="8964" width="11.5703125" style="156" bestFit="1" customWidth="1"/>
    <col min="8965" max="8968" width="19.140625" style="156" customWidth="1"/>
    <col min="8969" max="8969" width="11.7109375" style="156" bestFit="1" customWidth="1"/>
    <col min="8970" max="8970" width="22" style="156" bestFit="1" customWidth="1"/>
    <col min="8971" max="8971" width="23.140625" style="156" customWidth="1"/>
    <col min="8972" max="8972" width="17.140625" style="156" bestFit="1" customWidth="1"/>
    <col min="8973" max="8973" width="11.7109375" style="156" bestFit="1" customWidth="1"/>
    <col min="8974" max="8974" width="16.85546875" style="156" bestFit="1" customWidth="1"/>
    <col min="8975" max="8975" width="13.28515625" style="156" bestFit="1" customWidth="1"/>
    <col min="8976" max="8976" width="11" style="156" bestFit="1" customWidth="1"/>
    <col min="8977" max="8977" width="18.5703125" style="156" bestFit="1" customWidth="1"/>
    <col min="8978" max="8978" width="13.42578125" style="156" bestFit="1" customWidth="1"/>
    <col min="8979" max="9216" width="9" style="156"/>
    <col min="9217" max="9217" width="25.85546875" style="156" customWidth="1"/>
    <col min="9218" max="9218" width="17.28515625" style="156" bestFit="1" customWidth="1"/>
    <col min="9219" max="9219" width="15.28515625" style="156" customWidth="1"/>
    <col min="9220" max="9220" width="11.5703125" style="156" bestFit="1" customWidth="1"/>
    <col min="9221" max="9224" width="19.140625" style="156" customWidth="1"/>
    <col min="9225" max="9225" width="11.7109375" style="156" bestFit="1" customWidth="1"/>
    <col min="9226" max="9226" width="22" style="156" bestFit="1" customWidth="1"/>
    <col min="9227" max="9227" width="23.140625" style="156" customWidth="1"/>
    <col min="9228" max="9228" width="17.140625" style="156" bestFit="1" customWidth="1"/>
    <col min="9229" max="9229" width="11.7109375" style="156" bestFit="1" customWidth="1"/>
    <col min="9230" max="9230" width="16.85546875" style="156" bestFit="1" customWidth="1"/>
    <col min="9231" max="9231" width="13.28515625" style="156" bestFit="1" customWidth="1"/>
    <col min="9232" max="9232" width="11" style="156" bestFit="1" customWidth="1"/>
    <col min="9233" max="9233" width="18.5703125" style="156" bestFit="1" customWidth="1"/>
    <col min="9234" max="9234" width="13.42578125" style="156" bestFit="1" customWidth="1"/>
    <col min="9235" max="9472" width="9" style="156"/>
    <col min="9473" max="9473" width="25.85546875" style="156" customWidth="1"/>
    <col min="9474" max="9474" width="17.28515625" style="156" bestFit="1" customWidth="1"/>
    <col min="9475" max="9475" width="15.28515625" style="156" customWidth="1"/>
    <col min="9476" max="9476" width="11.5703125" style="156" bestFit="1" customWidth="1"/>
    <col min="9477" max="9480" width="19.140625" style="156" customWidth="1"/>
    <col min="9481" max="9481" width="11.7109375" style="156" bestFit="1" customWidth="1"/>
    <col min="9482" max="9482" width="22" style="156" bestFit="1" customWidth="1"/>
    <col min="9483" max="9483" width="23.140625" style="156" customWidth="1"/>
    <col min="9484" max="9484" width="17.140625" style="156" bestFit="1" customWidth="1"/>
    <col min="9485" max="9485" width="11.7109375" style="156" bestFit="1" customWidth="1"/>
    <col min="9486" max="9486" width="16.85546875" style="156" bestFit="1" customWidth="1"/>
    <col min="9487" max="9487" width="13.28515625" style="156" bestFit="1" customWidth="1"/>
    <col min="9488" max="9488" width="11" style="156" bestFit="1" customWidth="1"/>
    <col min="9489" max="9489" width="18.5703125" style="156" bestFit="1" customWidth="1"/>
    <col min="9490" max="9490" width="13.42578125" style="156" bestFit="1" customWidth="1"/>
    <col min="9491" max="9728" width="9" style="156"/>
    <col min="9729" max="9729" width="25.85546875" style="156" customWidth="1"/>
    <col min="9730" max="9730" width="17.28515625" style="156" bestFit="1" customWidth="1"/>
    <col min="9731" max="9731" width="15.28515625" style="156" customWidth="1"/>
    <col min="9732" max="9732" width="11.5703125" style="156" bestFit="1" customWidth="1"/>
    <col min="9733" max="9736" width="19.140625" style="156" customWidth="1"/>
    <col min="9737" max="9737" width="11.7109375" style="156" bestFit="1" customWidth="1"/>
    <col min="9738" max="9738" width="22" style="156" bestFit="1" customWidth="1"/>
    <col min="9739" max="9739" width="23.140625" style="156" customWidth="1"/>
    <col min="9740" max="9740" width="17.140625" style="156" bestFit="1" customWidth="1"/>
    <col min="9741" max="9741" width="11.7109375" style="156" bestFit="1" customWidth="1"/>
    <col min="9742" max="9742" width="16.85546875" style="156" bestFit="1" customWidth="1"/>
    <col min="9743" max="9743" width="13.28515625" style="156" bestFit="1" customWidth="1"/>
    <col min="9744" max="9744" width="11" style="156" bestFit="1" customWidth="1"/>
    <col min="9745" max="9745" width="18.5703125" style="156" bestFit="1" customWidth="1"/>
    <col min="9746" max="9746" width="13.42578125" style="156" bestFit="1" customWidth="1"/>
    <col min="9747" max="9984" width="9" style="156"/>
    <col min="9985" max="9985" width="25.85546875" style="156" customWidth="1"/>
    <col min="9986" max="9986" width="17.28515625" style="156" bestFit="1" customWidth="1"/>
    <col min="9987" max="9987" width="15.28515625" style="156" customWidth="1"/>
    <col min="9988" max="9988" width="11.5703125" style="156" bestFit="1" customWidth="1"/>
    <col min="9989" max="9992" width="19.140625" style="156" customWidth="1"/>
    <col min="9993" max="9993" width="11.7109375" style="156" bestFit="1" customWidth="1"/>
    <col min="9994" max="9994" width="22" style="156" bestFit="1" customWidth="1"/>
    <col min="9995" max="9995" width="23.140625" style="156" customWidth="1"/>
    <col min="9996" max="9996" width="17.140625" style="156" bestFit="1" customWidth="1"/>
    <col min="9997" max="9997" width="11.7109375" style="156" bestFit="1" customWidth="1"/>
    <col min="9998" max="9998" width="16.85546875" style="156" bestFit="1" customWidth="1"/>
    <col min="9999" max="9999" width="13.28515625" style="156" bestFit="1" customWidth="1"/>
    <col min="10000" max="10000" width="11" style="156" bestFit="1" customWidth="1"/>
    <col min="10001" max="10001" width="18.5703125" style="156" bestFit="1" customWidth="1"/>
    <col min="10002" max="10002" width="13.42578125" style="156" bestFit="1" customWidth="1"/>
    <col min="10003" max="10240" width="9" style="156"/>
    <col min="10241" max="10241" width="25.85546875" style="156" customWidth="1"/>
    <col min="10242" max="10242" width="17.28515625" style="156" bestFit="1" customWidth="1"/>
    <col min="10243" max="10243" width="15.28515625" style="156" customWidth="1"/>
    <col min="10244" max="10244" width="11.5703125" style="156" bestFit="1" customWidth="1"/>
    <col min="10245" max="10248" width="19.140625" style="156" customWidth="1"/>
    <col min="10249" max="10249" width="11.7109375" style="156" bestFit="1" customWidth="1"/>
    <col min="10250" max="10250" width="22" style="156" bestFit="1" customWidth="1"/>
    <col min="10251" max="10251" width="23.140625" style="156" customWidth="1"/>
    <col min="10252" max="10252" width="17.140625" style="156" bestFit="1" customWidth="1"/>
    <col min="10253" max="10253" width="11.7109375" style="156" bestFit="1" customWidth="1"/>
    <col min="10254" max="10254" width="16.85546875" style="156" bestFit="1" customWidth="1"/>
    <col min="10255" max="10255" width="13.28515625" style="156" bestFit="1" customWidth="1"/>
    <col min="10256" max="10256" width="11" style="156" bestFit="1" customWidth="1"/>
    <col min="10257" max="10257" width="18.5703125" style="156" bestFit="1" customWidth="1"/>
    <col min="10258" max="10258" width="13.42578125" style="156" bestFit="1" customWidth="1"/>
    <col min="10259" max="10496" width="9" style="156"/>
    <col min="10497" max="10497" width="25.85546875" style="156" customWidth="1"/>
    <col min="10498" max="10498" width="17.28515625" style="156" bestFit="1" customWidth="1"/>
    <col min="10499" max="10499" width="15.28515625" style="156" customWidth="1"/>
    <col min="10500" max="10500" width="11.5703125" style="156" bestFit="1" customWidth="1"/>
    <col min="10501" max="10504" width="19.140625" style="156" customWidth="1"/>
    <col min="10505" max="10505" width="11.7109375" style="156" bestFit="1" customWidth="1"/>
    <col min="10506" max="10506" width="22" style="156" bestFit="1" customWidth="1"/>
    <col min="10507" max="10507" width="23.140625" style="156" customWidth="1"/>
    <col min="10508" max="10508" width="17.140625" style="156" bestFit="1" customWidth="1"/>
    <col min="10509" max="10509" width="11.7109375" style="156" bestFit="1" customWidth="1"/>
    <col min="10510" max="10510" width="16.85546875" style="156" bestFit="1" customWidth="1"/>
    <col min="10511" max="10511" width="13.28515625" style="156" bestFit="1" customWidth="1"/>
    <col min="10512" max="10512" width="11" style="156" bestFit="1" customWidth="1"/>
    <col min="10513" max="10513" width="18.5703125" style="156" bestFit="1" customWidth="1"/>
    <col min="10514" max="10514" width="13.42578125" style="156" bestFit="1" customWidth="1"/>
    <col min="10515" max="10752" width="9" style="156"/>
    <col min="10753" max="10753" width="25.85546875" style="156" customWidth="1"/>
    <col min="10754" max="10754" width="17.28515625" style="156" bestFit="1" customWidth="1"/>
    <col min="10755" max="10755" width="15.28515625" style="156" customWidth="1"/>
    <col min="10756" max="10756" width="11.5703125" style="156" bestFit="1" customWidth="1"/>
    <col min="10757" max="10760" width="19.140625" style="156" customWidth="1"/>
    <col min="10761" max="10761" width="11.7109375" style="156" bestFit="1" customWidth="1"/>
    <col min="10762" max="10762" width="22" style="156" bestFit="1" customWidth="1"/>
    <col min="10763" max="10763" width="23.140625" style="156" customWidth="1"/>
    <col min="10764" max="10764" width="17.140625" style="156" bestFit="1" customWidth="1"/>
    <col min="10765" max="10765" width="11.7109375" style="156" bestFit="1" customWidth="1"/>
    <col min="10766" max="10766" width="16.85546875" style="156" bestFit="1" customWidth="1"/>
    <col min="10767" max="10767" width="13.28515625" style="156" bestFit="1" customWidth="1"/>
    <col min="10768" max="10768" width="11" style="156" bestFit="1" customWidth="1"/>
    <col min="10769" max="10769" width="18.5703125" style="156" bestFit="1" customWidth="1"/>
    <col min="10770" max="10770" width="13.42578125" style="156" bestFit="1" customWidth="1"/>
    <col min="10771" max="11008" width="9" style="156"/>
    <col min="11009" max="11009" width="25.85546875" style="156" customWidth="1"/>
    <col min="11010" max="11010" width="17.28515625" style="156" bestFit="1" customWidth="1"/>
    <col min="11011" max="11011" width="15.28515625" style="156" customWidth="1"/>
    <col min="11012" max="11012" width="11.5703125" style="156" bestFit="1" customWidth="1"/>
    <col min="11013" max="11016" width="19.140625" style="156" customWidth="1"/>
    <col min="11017" max="11017" width="11.7109375" style="156" bestFit="1" customWidth="1"/>
    <col min="11018" max="11018" width="22" style="156" bestFit="1" customWidth="1"/>
    <col min="11019" max="11019" width="23.140625" style="156" customWidth="1"/>
    <col min="11020" max="11020" width="17.140625" style="156" bestFit="1" customWidth="1"/>
    <col min="11021" max="11021" width="11.7109375" style="156" bestFit="1" customWidth="1"/>
    <col min="11022" max="11022" width="16.85546875" style="156" bestFit="1" customWidth="1"/>
    <col min="11023" max="11023" width="13.28515625" style="156" bestFit="1" customWidth="1"/>
    <col min="11024" max="11024" width="11" style="156" bestFit="1" customWidth="1"/>
    <col min="11025" max="11025" width="18.5703125" style="156" bestFit="1" customWidth="1"/>
    <col min="11026" max="11026" width="13.42578125" style="156" bestFit="1" customWidth="1"/>
    <col min="11027" max="11264" width="9" style="156"/>
    <col min="11265" max="11265" width="25.85546875" style="156" customWidth="1"/>
    <col min="11266" max="11266" width="17.28515625" style="156" bestFit="1" customWidth="1"/>
    <col min="11267" max="11267" width="15.28515625" style="156" customWidth="1"/>
    <col min="11268" max="11268" width="11.5703125" style="156" bestFit="1" customWidth="1"/>
    <col min="11269" max="11272" width="19.140625" style="156" customWidth="1"/>
    <col min="11273" max="11273" width="11.7109375" style="156" bestFit="1" customWidth="1"/>
    <col min="11274" max="11274" width="22" style="156" bestFit="1" customWidth="1"/>
    <col min="11275" max="11275" width="23.140625" style="156" customWidth="1"/>
    <col min="11276" max="11276" width="17.140625" style="156" bestFit="1" customWidth="1"/>
    <col min="11277" max="11277" width="11.7109375" style="156" bestFit="1" customWidth="1"/>
    <col min="11278" max="11278" width="16.85546875" style="156" bestFit="1" customWidth="1"/>
    <col min="11279" max="11279" width="13.28515625" style="156" bestFit="1" customWidth="1"/>
    <col min="11280" max="11280" width="11" style="156" bestFit="1" customWidth="1"/>
    <col min="11281" max="11281" width="18.5703125" style="156" bestFit="1" customWidth="1"/>
    <col min="11282" max="11282" width="13.42578125" style="156" bestFit="1" customWidth="1"/>
    <col min="11283" max="11520" width="9" style="156"/>
    <col min="11521" max="11521" width="25.85546875" style="156" customWidth="1"/>
    <col min="11522" max="11522" width="17.28515625" style="156" bestFit="1" customWidth="1"/>
    <col min="11523" max="11523" width="15.28515625" style="156" customWidth="1"/>
    <col min="11524" max="11524" width="11.5703125" style="156" bestFit="1" customWidth="1"/>
    <col min="11525" max="11528" width="19.140625" style="156" customWidth="1"/>
    <col min="11529" max="11529" width="11.7109375" style="156" bestFit="1" customWidth="1"/>
    <col min="11530" max="11530" width="22" style="156" bestFit="1" customWidth="1"/>
    <col min="11531" max="11531" width="23.140625" style="156" customWidth="1"/>
    <col min="11532" max="11532" width="17.140625" style="156" bestFit="1" customWidth="1"/>
    <col min="11533" max="11533" width="11.7109375" style="156" bestFit="1" customWidth="1"/>
    <col min="11534" max="11534" width="16.85546875" style="156" bestFit="1" customWidth="1"/>
    <col min="11535" max="11535" width="13.28515625" style="156" bestFit="1" customWidth="1"/>
    <col min="11536" max="11536" width="11" style="156" bestFit="1" customWidth="1"/>
    <col min="11537" max="11537" width="18.5703125" style="156" bestFit="1" customWidth="1"/>
    <col min="11538" max="11538" width="13.42578125" style="156" bestFit="1" customWidth="1"/>
    <col min="11539" max="11776" width="9" style="156"/>
    <col min="11777" max="11777" width="25.85546875" style="156" customWidth="1"/>
    <col min="11778" max="11778" width="17.28515625" style="156" bestFit="1" customWidth="1"/>
    <col min="11779" max="11779" width="15.28515625" style="156" customWidth="1"/>
    <col min="11780" max="11780" width="11.5703125" style="156" bestFit="1" customWidth="1"/>
    <col min="11781" max="11784" width="19.140625" style="156" customWidth="1"/>
    <col min="11785" max="11785" width="11.7109375" style="156" bestFit="1" customWidth="1"/>
    <col min="11786" max="11786" width="22" style="156" bestFit="1" customWidth="1"/>
    <col min="11787" max="11787" width="23.140625" style="156" customWidth="1"/>
    <col min="11788" max="11788" width="17.140625" style="156" bestFit="1" customWidth="1"/>
    <col min="11789" max="11789" width="11.7109375" style="156" bestFit="1" customWidth="1"/>
    <col min="11790" max="11790" width="16.85546875" style="156" bestFit="1" customWidth="1"/>
    <col min="11791" max="11791" width="13.28515625" style="156" bestFit="1" customWidth="1"/>
    <col min="11792" max="11792" width="11" style="156" bestFit="1" customWidth="1"/>
    <col min="11793" max="11793" width="18.5703125" style="156" bestFit="1" customWidth="1"/>
    <col min="11794" max="11794" width="13.42578125" style="156" bestFit="1" customWidth="1"/>
    <col min="11795" max="12032" width="9" style="156"/>
    <col min="12033" max="12033" width="25.85546875" style="156" customWidth="1"/>
    <col min="12034" max="12034" width="17.28515625" style="156" bestFit="1" customWidth="1"/>
    <col min="12035" max="12035" width="15.28515625" style="156" customWidth="1"/>
    <col min="12036" max="12036" width="11.5703125" style="156" bestFit="1" customWidth="1"/>
    <col min="12037" max="12040" width="19.140625" style="156" customWidth="1"/>
    <col min="12041" max="12041" width="11.7109375" style="156" bestFit="1" customWidth="1"/>
    <col min="12042" max="12042" width="22" style="156" bestFit="1" customWidth="1"/>
    <col min="12043" max="12043" width="23.140625" style="156" customWidth="1"/>
    <col min="12044" max="12044" width="17.140625" style="156" bestFit="1" customWidth="1"/>
    <col min="12045" max="12045" width="11.7109375" style="156" bestFit="1" customWidth="1"/>
    <col min="12046" max="12046" width="16.85546875" style="156" bestFit="1" customWidth="1"/>
    <col min="12047" max="12047" width="13.28515625" style="156" bestFit="1" customWidth="1"/>
    <col min="12048" max="12048" width="11" style="156" bestFit="1" customWidth="1"/>
    <col min="12049" max="12049" width="18.5703125" style="156" bestFit="1" customWidth="1"/>
    <col min="12050" max="12050" width="13.42578125" style="156" bestFit="1" customWidth="1"/>
    <col min="12051" max="12288" width="9" style="156"/>
    <col min="12289" max="12289" width="25.85546875" style="156" customWidth="1"/>
    <col min="12290" max="12290" width="17.28515625" style="156" bestFit="1" customWidth="1"/>
    <col min="12291" max="12291" width="15.28515625" style="156" customWidth="1"/>
    <col min="12292" max="12292" width="11.5703125" style="156" bestFit="1" customWidth="1"/>
    <col min="12293" max="12296" width="19.140625" style="156" customWidth="1"/>
    <col min="12297" max="12297" width="11.7109375" style="156" bestFit="1" customWidth="1"/>
    <col min="12298" max="12298" width="22" style="156" bestFit="1" customWidth="1"/>
    <col min="12299" max="12299" width="23.140625" style="156" customWidth="1"/>
    <col min="12300" max="12300" width="17.140625" style="156" bestFit="1" customWidth="1"/>
    <col min="12301" max="12301" width="11.7109375" style="156" bestFit="1" customWidth="1"/>
    <col min="12302" max="12302" width="16.85546875" style="156" bestFit="1" customWidth="1"/>
    <col min="12303" max="12303" width="13.28515625" style="156" bestFit="1" customWidth="1"/>
    <col min="12304" max="12304" width="11" style="156" bestFit="1" customWidth="1"/>
    <col min="12305" max="12305" width="18.5703125" style="156" bestFit="1" customWidth="1"/>
    <col min="12306" max="12306" width="13.42578125" style="156" bestFit="1" customWidth="1"/>
    <col min="12307" max="12544" width="9" style="156"/>
    <col min="12545" max="12545" width="25.85546875" style="156" customWidth="1"/>
    <col min="12546" max="12546" width="17.28515625" style="156" bestFit="1" customWidth="1"/>
    <col min="12547" max="12547" width="15.28515625" style="156" customWidth="1"/>
    <col min="12548" max="12548" width="11.5703125" style="156" bestFit="1" customWidth="1"/>
    <col min="12549" max="12552" width="19.140625" style="156" customWidth="1"/>
    <col min="12553" max="12553" width="11.7109375" style="156" bestFit="1" customWidth="1"/>
    <col min="12554" max="12554" width="22" style="156" bestFit="1" customWidth="1"/>
    <col min="12555" max="12555" width="23.140625" style="156" customWidth="1"/>
    <col min="12556" max="12556" width="17.140625" style="156" bestFit="1" customWidth="1"/>
    <col min="12557" max="12557" width="11.7109375" style="156" bestFit="1" customWidth="1"/>
    <col min="12558" max="12558" width="16.85546875" style="156" bestFit="1" customWidth="1"/>
    <col min="12559" max="12559" width="13.28515625" style="156" bestFit="1" customWidth="1"/>
    <col min="12560" max="12560" width="11" style="156" bestFit="1" customWidth="1"/>
    <col min="12561" max="12561" width="18.5703125" style="156" bestFit="1" customWidth="1"/>
    <col min="12562" max="12562" width="13.42578125" style="156" bestFit="1" customWidth="1"/>
    <col min="12563" max="12800" width="9" style="156"/>
    <col min="12801" max="12801" width="25.85546875" style="156" customWidth="1"/>
    <col min="12802" max="12802" width="17.28515625" style="156" bestFit="1" customWidth="1"/>
    <col min="12803" max="12803" width="15.28515625" style="156" customWidth="1"/>
    <col min="12804" max="12804" width="11.5703125" style="156" bestFit="1" customWidth="1"/>
    <col min="12805" max="12808" width="19.140625" style="156" customWidth="1"/>
    <col min="12809" max="12809" width="11.7109375" style="156" bestFit="1" customWidth="1"/>
    <col min="12810" max="12810" width="22" style="156" bestFit="1" customWidth="1"/>
    <col min="12811" max="12811" width="23.140625" style="156" customWidth="1"/>
    <col min="12812" max="12812" width="17.140625" style="156" bestFit="1" customWidth="1"/>
    <col min="12813" max="12813" width="11.7109375" style="156" bestFit="1" customWidth="1"/>
    <col min="12814" max="12814" width="16.85546875" style="156" bestFit="1" customWidth="1"/>
    <col min="12815" max="12815" width="13.28515625" style="156" bestFit="1" customWidth="1"/>
    <col min="12816" max="12816" width="11" style="156" bestFit="1" customWidth="1"/>
    <col min="12817" max="12817" width="18.5703125" style="156" bestFit="1" customWidth="1"/>
    <col min="12818" max="12818" width="13.42578125" style="156" bestFit="1" customWidth="1"/>
    <col min="12819" max="13056" width="9" style="156"/>
    <col min="13057" max="13057" width="25.85546875" style="156" customWidth="1"/>
    <col min="13058" max="13058" width="17.28515625" style="156" bestFit="1" customWidth="1"/>
    <col min="13059" max="13059" width="15.28515625" style="156" customWidth="1"/>
    <col min="13060" max="13060" width="11.5703125" style="156" bestFit="1" customWidth="1"/>
    <col min="13061" max="13064" width="19.140625" style="156" customWidth="1"/>
    <col min="13065" max="13065" width="11.7109375" style="156" bestFit="1" customWidth="1"/>
    <col min="13066" max="13066" width="22" style="156" bestFit="1" customWidth="1"/>
    <col min="13067" max="13067" width="23.140625" style="156" customWidth="1"/>
    <col min="13068" max="13068" width="17.140625" style="156" bestFit="1" customWidth="1"/>
    <col min="13069" max="13069" width="11.7109375" style="156" bestFit="1" customWidth="1"/>
    <col min="13070" max="13070" width="16.85546875" style="156" bestFit="1" customWidth="1"/>
    <col min="13071" max="13071" width="13.28515625" style="156" bestFit="1" customWidth="1"/>
    <col min="13072" max="13072" width="11" style="156" bestFit="1" customWidth="1"/>
    <col min="13073" max="13073" width="18.5703125" style="156" bestFit="1" customWidth="1"/>
    <col min="13074" max="13074" width="13.42578125" style="156" bestFit="1" customWidth="1"/>
    <col min="13075" max="13312" width="9" style="156"/>
    <col min="13313" max="13313" width="25.85546875" style="156" customWidth="1"/>
    <col min="13314" max="13314" width="17.28515625" style="156" bestFit="1" customWidth="1"/>
    <col min="13315" max="13315" width="15.28515625" style="156" customWidth="1"/>
    <col min="13316" max="13316" width="11.5703125" style="156" bestFit="1" customWidth="1"/>
    <col min="13317" max="13320" width="19.140625" style="156" customWidth="1"/>
    <col min="13321" max="13321" width="11.7109375" style="156" bestFit="1" customWidth="1"/>
    <col min="13322" max="13322" width="22" style="156" bestFit="1" customWidth="1"/>
    <col min="13323" max="13323" width="23.140625" style="156" customWidth="1"/>
    <col min="13324" max="13324" width="17.140625" style="156" bestFit="1" customWidth="1"/>
    <col min="13325" max="13325" width="11.7109375" style="156" bestFit="1" customWidth="1"/>
    <col min="13326" max="13326" width="16.85546875" style="156" bestFit="1" customWidth="1"/>
    <col min="13327" max="13327" width="13.28515625" style="156" bestFit="1" customWidth="1"/>
    <col min="13328" max="13328" width="11" style="156" bestFit="1" customWidth="1"/>
    <col min="13329" max="13329" width="18.5703125" style="156" bestFit="1" customWidth="1"/>
    <col min="13330" max="13330" width="13.42578125" style="156" bestFit="1" customWidth="1"/>
    <col min="13331" max="13568" width="9" style="156"/>
    <col min="13569" max="13569" width="25.85546875" style="156" customWidth="1"/>
    <col min="13570" max="13570" width="17.28515625" style="156" bestFit="1" customWidth="1"/>
    <col min="13571" max="13571" width="15.28515625" style="156" customWidth="1"/>
    <col min="13572" max="13572" width="11.5703125" style="156" bestFit="1" customWidth="1"/>
    <col min="13573" max="13576" width="19.140625" style="156" customWidth="1"/>
    <col min="13577" max="13577" width="11.7109375" style="156" bestFit="1" customWidth="1"/>
    <col min="13578" max="13578" width="22" style="156" bestFit="1" customWidth="1"/>
    <col min="13579" max="13579" width="23.140625" style="156" customWidth="1"/>
    <col min="13580" max="13580" width="17.140625" style="156" bestFit="1" customWidth="1"/>
    <col min="13581" max="13581" width="11.7109375" style="156" bestFit="1" customWidth="1"/>
    <col min="13582" max="13582" width="16.85546875" style="156" bestFit="1" customWidth="1"/>
    <col min="13583" max="13583" width="13.28515625" style="156" bestFit="1" customWidth="1"/>
    <col min="13584" max="13584" width="11" style="156" bestFit="1" customWidth="1"/>
    <col min="13585" max="13585" width="18.5703125" style="156" bestFit="1" customWidth="1"/>
    <col min="13586" max="13586" width="13.42578125" style="156" bestFit="1" customWidth="1"/>
    <col min="13587" max="13824" width="9" style="156"/>
    <col min="13825" max="13825" width="25.85546875" style="156" customWidth="1"/>
    <col min="13826" max="13826" width="17.28515625" style="156" bestFit="1" customWidth="1"/>
    <col min="13827" max="13827" width="15.28515625" style="156" customWidth="1"/>
    <col min="13828" max="13828" width="11.5703125" style="156" bestFit="1" customWidth="1"/>
    <col min="13829" max="13832" width="19.140625" style="156" customWidth="1"/>
    <col min="13833" max="13833" width="11.7109375" style="156" bestFit="1" customWidth="1"/>
    <col min="13834" max="13834" width="22" style="156" bestFit="1" customWidth="1"/>
    <col min="13835" max="13835" width="23.140625" style="156" customWidth="1"/>
    <col min="13836" max="13836" width="17.140625" style="156" bestFit="1" customWidth="1"/>
    <col min="13837" max="13837" width="11.7109375" style="156" bestFit="1" customWidth="1"/>
    <col min="13838" max="13838" width="16.85546875" style="156" bestFit="1" customWidth="1"/>
    <col min="13839" max="13839" width="13.28515625" style="156" bestFit="1" customWidth="1"/>
    <col min="13840" max="13840" width="11" style="156" bestFit="1" customWidth="1"/>
    <col min="13841" max="13841" width="18.5703125" style="156" bestFit="1" customWidth="1"/>
    <col min="13842" max="13842" width="13.42578125" style="156" bestFit="1" customWidth="1"/>
    <col min="13843" max="14080" width="9" style="156"/>
    <col min="14081" max="14081" width="25.85546875" style="156" customWidth="1"/>
    <col min="14082" max="14082" width="17.28515625" style="156" bestFit="1" customWidth="1"/>
    <col min="14083" max="14083" width="15.28515625" style="156" customWidth="1"/>
    <col min="14084" max="14084" width="11.5703125" style="156" bestFit="1" customWidth="1"/>
    <col min="14085" max="14088" width="19.140625" style="156" customWidth="1"/>
    <col min="14089" max="14089" width="11.7109375" style="156" bestFit="1" customWidth="1"/>
    <col min="14090" max="14090" width="22" style="156" bestFit="1" customWidth="1"/>
    <col min="14091" max="14091" width="23.140625" style="156" customWidth="1"/>
    <col min="14092" max="14092" width="17.140625" style="156" bestFit="1" customWidth="1"/>
    <col min="14093" max="14093" width="11.7109375" style="156" bestFit="1" customWidth="1"/>
    <col min="14094" max="14094" width="16.85546875" style="156" bestFit="1" customWidth="1"/>
    <col min="14095" max="14095" width="13.28515625" style="156" bestFit="1" customWidth="1"/>
    <col min="14096" max="14096" width="11" style="156" bestFit="1" customWidth="1"/>
    <col min="14097" max="14097" width="18.5703125" style="156" bestFit="1" customWidth="1"/>
    <col min="14098" max="14098" width="13.42578125" style="156" bestFit="1" customWidth="1"/>
    <col min="14099" max="14336" width="9" style="156"/>
    <col min="14337" max="14337" width="25.85546875" style="156" customWidth="1"/>
    <col min="14338" max="14338" width="17.28515625" style="156" bestFit="1" customWidth="1"/>
    <col min="14339" max="14339" width="15.28515625" style="156" customWidth="1"/>
    <col min="14340" max="14340" width="11.5703125" style="156" bestFit="1" customWidth="1"/>
    <col min="14341" max="14344" width="19.140625" style="156" customWidth="1"/>
    <col min="14345" max="14345" width="11.7109375" style="156" bestFit="1" customWidth="1"/>
    <col min="14346" max="14346" width="22" style="156" bestFit="1" customWidth="1"/>
    <col min="14347" max="14347" width="23.140625" style="156" customWidth="1"/>
    <col min="14348" max="14348" width="17.140625" style="156" bestFit="1" customWidth="1"/>
    <col min="14349" max="14349" width="11.7109375" style="156" bestFit="1" customWidth="1"/>
    <col min="14350" max="14350" width="16.85546875" style="156" bestFit="1" customWidth="1"/>
    <col min="14351" max="14351" width="13.28515625" style="156" bestFit="1" customWidth="1"/>
    <col min="14352" max="14352" width="11" style="156" bestFit="1" customWidth="1"/>
    <col min="14353" max="14353" width="18.5703125" style="156" bestFit="1" customWidth="1"/>
    <col min="14354" max="14354" width="13.42578125" style="156" bestFit="1" customWidth="1"/>
    <col min="14355" max="14592" width="9" style="156"/>
    <col min="14593" max="14593" width="25.85546875" style="156" customWidth="1"/>
    <col min="14594" max="14594" width="17.28515625" style="156" bestFit="1" customWidth="1"/>
    <col min="14595" max="14595" width="15.28515625" style="156" customWidth="1"/>
    <col min="14596" max="14596" width="11.5703125" style="156" bestFit="1" customWidth="1"/>
    <col min="14597" max="14600" width="19.140625" style="156" customWidth="1"/>
    <col min="14601" max="14601" width="11.7109375" style="156" bestFit="1" customWidth="1"/>
    <col min="14602" max="14602" width="22" style="156" bestFit="1" customWidth="1"/>
    <col min="14603" max="14603" width="23.140625" style="156" customWidth="1"/>
    <col min="14604" max="14604" width="17.140625" style="156" bestFit="1" customWidth="1"/>
    <col min="14605" max="14605" width="11.7109375" style="156" bestFit="1" customWidth="1"/>
    <col min="14606" max="14606" width="16.85546875" style="156" bestFit="1" customWidth="1"/>
    <col min="14607" max="14607" width="13.28515625" style="156" bestFit="1" customWidth="1"/>
    <col min="14608" max="14608" width="11" style="156" bestFit="1" customWidth="1"/>
    <col min="14609" max="14609" width="18.5703125" style="156" bestFit="1" customWidth="1"/>
    <col min="14610" max="14610" width="13.42578125" style="156" bestFit="1" customWidth="1"/>
    <col min="14611" max="14848" width="9" style="156"/>
    <col min="14849" max="14849" width="25.85546875" style="156" customWidth="1"/>
    <col min="14850" max="14850" width="17.28515625" style="156" bestFit="1" customWidth="1"/>
    <col min="14851" max="14851" width="15.28515625" style="156" customWidth="1"/>
    <col min="14852" max="14852" width="11.5703125" style="156" bestFit="1" customWidth="1"/>
    <col min="14853" max="14856" width="19.140625" style="156" customWidth="1"/>
    <col min="14857" max="14857" width="11.7109375" style="156" bestFit="1" customWidth="1"/>
    <col min="14858" max="14858" width="22" style="156" bestFit="1" customWidth="1"/>
    <col min="14859" max="14859" width="23.140625" style="156" customWidth="1"/>
    <col min="14860" max="14860" width="17.140625" style="156" bestFit="1" customWidth="1"/>
    <col min="14861" max="14861" width="11.7109375" style="156" bestFit="1" customWidth="1"/>
    <col min="14862" max="14862" width="16.85546875" style="156" bestFit="1" customWidth="1"/>
    <col min="14863" max="14863" width="13.28515625" style="156" bestFit="1" customWidth="1"/>
    <col min="14864" max="14864" width="11" style="156" bestFit="1" customWidth="1"/>
    <col min="14865" max="14865" width="18.5703125" style="156" bestFit="1" customWidth="1"/>
    <col min="14866" max="14866" width="13.42578125" style="156" bestFit="1" customWidth="1"/>
    <col min="14867" max="15104" width="9" style="156"/>
    <col min="15105" max="15105" width="25.85546875" style="156" customWidth="1"/>
    <col min="15106" max="15106" width="17.28515625" style="156" bestFit="1" customWidth="1"/>
    <col min="15107" max="15107" width="15.28515625" style="156" customWidth="1"/>
    <col min="15108" max="15108" width="11.5703125" style="156" bestFit="1" customWidth="1"/>
    <col min="15109" max="15112" width="19.140625" style="156" customWidth="1"/>
    <col min="15113" max="15113" width="11.7109375" style="156" bestFit="1" customWidth="1"/>
    <col min="15114" max="15114" width="22" style="156" bestFit="1" customWidth="1"/>
    <col min="15115" max="15115" width="23.140625" style="156" customWidth="1"/>
    <col min="15116" max="15116" width="17.140625" style="156" bestFit="1" customWidth="1"/>
    <col min="15117" max="15117" width="11.7109375" style="156" bestFit="1" customWidth="1"/>
    <col min="15118" max="15118" width="16.85546875" style="156" bestFit="1" customWidth="1"/>
    <col min="15119" max="15119" width="13.28515625" style="156" bestFit="1" customWidth="1"/>
    <col min="15120" max="15120" width="11" style="156" bestFit="1" customWidth="1"/>
    <col min="15121" max="15121" width="18.5703125" style="156" bestFit="1" customWidth="1"/>
    <col min="15122" max="15122" width="13.42578125" style="156" bestFit="1" customWidth="1"/>
    <col min="15123" max="15360" width="9" style="156"/>
    <col min="15361" max="15361" width="25.85546875" style="156" customWidth="1"/>
    <col min="15362" max="15362" width="17.28515625" style="156" bestFit="1" customWidth="1"/>
    <col min="15363" max="15363" width="15.28515625" style="156" customWidth="1"/>
    <col min="15364" max="15364" width="11.5703125" style="156" bestFit="1" customWidth="1"/>
    <col min="15365" max="15368" width="19.140625" style="156" customWidth="1"/>
    <col min="15369" max="15369" width="11.7109375" style="156" bestFit="1" customWidth="1"/>
    <col min="15370" max="15370" width="22" style="156" bestFit="1" customWidth="1"/>
    <col min="15371" max="15371" width="23.140625" style="156" customWidth="1"/>
    <col min="15372" max="15372" width="17.140625" style="156" bestFit="1" customWidth="1"/>
    <col min="15373" max="15373" width="11.7109375" style="156" bestFit="1" customWidth="1"/>
    <col min="15374" max="15374" width="16.85546875" style="156" bestFit="1" customWidth="1"/>
    <col min="15375" max="15375" width="13.28515625" style="156" bestFit="1" customWidth="1"/>
    <col min="15376" max="15376" width="11" style="156" bestFit="1" customWidth="1"/>
    <col min="15377" max="15377" width="18.5703125" style="156" bestFit="1" customWidth="1"/>
    <col min="15378" max="15378" width="13.42578125" style="156" bestFit="1" customWidth="1"/>
    <col min="15379" max="15616" width="9" style="156"/>
    <col min="15617" max="15617" width="25.85546875" style="156" customWidth="1"/>
    <col min="15618" max="15618" width="17.28515625" style="156" bestFit="1" customWidth="1"/>
    <col min="15619" max="15619" width="15.28515625" style="156" customWidth="1"/>
    <col min="15620" max="15620" width="11.5703125" style="156" bestFit="1" customWidth="1"/>
    <col min="15621" max="15624" width="19.140625" style="156" customWidth="1"/>
    <col min="15625" max="15625" width="11.7109375" style="156" bestFit="1" customWidth="1"/>
    <col min="15626" max="15626" width="22" style="156" bestFit="1" customWidth="1"/>
    <col min="15627" max="15627" width="23.140625" style="156" customWidth="1"/>
    <col min="15628" max="15628" width="17.140625" style="156" bestFit="1" customWidth="1"/>
    <col min="15629" max="15629" width="11.7109375" style="156" bestFit="1" customWidth="1"/>
    <col min="15630" max="15630" width="16.85546875" style="156" bestFit="1" customWidth="1"/>
    <col min="15631" max="15631" width="13.28515625" style="156" bestFit="1" customWidth="1"/>
    <col min="15632" max="15632" width="11" style="156" bestFit="1" customWidth="1"/>
    <col min="15633" max="15633" width="18.5703125" style="156" bestFit="1" customWidth="1"/>
    <col min="15634" max="15634" width="13.42578125" style="156" bestFit="1" customWidth="1"/>
    <col min="15635" max="15872" width="9" style="156"/>
    <col min="15873" max="15873" width="25.85546875" style="156" customWidth="1"/>
    <col min="15874" max="15874" width="17.28515625" style="156" bestFit="1" customWidth="1"/>
    <col min="15875" max="15875" width="15.28515625" style="156" customWidth="1"/>
    <col min="15876" max="15876" width="11.5703125" style="156" bestFit="1" customWidth="1"/>
    <col min="15877" max="15880" width="19.140625" style="156" customWidth="1"/>
    <col min="15881" max="15881" width="11.7109375" style="156" bestFit="1" customWidth="1"/>
    <col min="15882" max="15882" width="22" style="156" bestFit="1" customWidth="1"/>
    <col min="15883" max="15883" width="23.140625" style="156" customWidth="1"/>
    <col min="15884" max="15884" width="17.140625" style="156" bestFit="1" customWidth="1"/>
    <col min="15885" max="15885" width="11.7109375" style="156" bestFit="1" customWidth="1"/>
    <col min="15886" max="15886" width="16.85546875" style="156" bestFit="1" customWidth="1"/>
    <col min="15887" max="15887" width="13.28515625" style="156" bestFit="1" customWidth="1"/>
    <col min="15888" max="15888" width="11" style="156" bestFit="1" customWidth="1"/>
    <col min="15889" max="15889" width="18.5703125" style="156" bestFit="1" customWidth="1"/>
    <col min="15890" max="15890" width="13.42578125" style="156" bestFit="1" customWidth="1"/>
    <col min="15891" max="16128" width="9" style="156"/>
    <col min="16129" max="16129" width="25.85546875" style="156" customWidth="1"/>
    <col min="16130" max="16130" width="17.28515625" style="156" bestFit="1" customWidth="1"/>
    <col min="16131" max="16131" width="15.28515625" style="156" customWidth="1"/>
    <col min="16132" max="16132" width="11.5703125" style="156" bestFit="1" customWidth="1"/>
    <col min="16133" max="16136" width="19.140625" style="156" customWidth="1"/>
    <col min="16137" max="16137" width="11.7109375" style="156" bestFit="1" customWidth="1"/>
    <col min="16138" max="16138" width="22" style="156" bestFit="1" customWidth="1"/>
    <col min="16139" max="16139" width="23.140625" style="156" customWidth="1"/>
    <col min="16140" max="16140" width="17.140625" style="156" bestFit="1" customWidth="1"/>
    <col min="16141" max="16141" width="11.7109375" style="156" bestFit="1" customWidth="1"/>
    <col min="16142" max="16142" width="16.85546875" style="156" bestFit="1" customWidth="1"/>
    <col min="16143" max="16143" width="13.28515625" style="156" bestFit="1" customWidth="1"/>
    <col min="16144" max="16144" width="11" style="156" bestFit="1" customWidth="1"/>
    <col min="16145" max="16145" width="18.5703125" style="156" bestFit="1" customWidth="1"/>
    <col min="16146" max="16146" width="13.42578125" style="156" bestFit="1" customWidth="1"/>
    <col min="16147" max="16384" width="9" style="156"/>
  </cols>
  <sheetData>
    <row r="1" spans="1:256" s="125" customFormat="1" ht="12" thickBot="1">
      <c r="A1" s="121" t="s">
        <v>249</v>
      </c>
      <c r="B1" s="122"/>
      <c r="C1" s="123"/>
      <c r="D1" s="123"/>
      <c r="E1" s="123"/>
      <c r="F1" s="123"/>
      <c r="G1" s="123"/>
      <c r="H1" s="123"/>
      <c r="I1" s="124" t="s">
        <v>250</v>
      </c>
      <c r="J1" s="121" t="s">
        <v>249</v>
      </c>
      <c r="K1" s="122"/>
      <c r="L1" s="123"/>
      <c r="M1" s="123"/>
      <c r="N1" s="123"/>
      <c r="O1" s="123"/>
      <c r="Q1" s="126"/>
      <c r="R1" s="124" t="s">
        <v>251</v>
      </c>
      <c r="S1" s="126"/>
      <c r="T1" s="126"/>
      <c r="U1" s="126"/>
      <c r="V1" s="126"/>
      <c r="W1" s="127"/>
      <c r="X1" s="127"/>
      <c r="Y1" s="127"/>
      <c r="Z1" s="127"/>
      <c r="AA1" s="127"/>
      <c r="AB1" s="127"/>
      <c r="AC1" s="127"/>
      <c r="AD1" s="127"/>
      <c r="AE1" s="127"/>
      <c r="AF1" s="127"/>
      <c r="AG1" s="127"/>
      <c r="AH1" s="127"/>
      <c r="AI1" s="127"/>
      <c r="AJ1" s="127"/>
      <c r="AK1" s="127"/>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s="125" customFormat="1">
      <c r="P2" s="129"/>
      <c r="Q2" s="130"/>
      <c r="R2" s="130"/>
      <c r="S2" s="130"/>
      <c r="T2" s="130"/>
      <c r="U2" s="130"/>
      <c r="V2" s="130"/>
      <c r="W2" s="127"/>
      <c r="X2" s="127"/>
      <c r="Y2" s="127"/>
      <c r="Z2" s="127"/>
      <c r="AA2" s="127"/>
      <c r="AB2" s="127"/>
      <c r="AC2" s="127"/>
      <c r="AD2" s="127"/>
      <c r="AE2" s="127"/>
      <c r="AF2" s="127"/>
      <c r="AG2" s="127"/>
      <c r="AH2" s="127"/>
      <c r="AI2" s="127"/>
      <c r="AJ2" s="127"/>
      <c r="AK2" s="127"/>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s="125" customFormat="1">
      <c r="T3" s="130"/>
      <c r="U3" s="130"/>
      <c r="V3" s="130"/>
      <c r="W3" s="130"/>
      <c r="X3" s="127"/>
      <c r="Y3" s="127"/>
      <c r="Z3" s="127"/>
      <c r="AA3" s="127"/>
      <c r="AB3" s="127"/>
      <c r="AC3" s="127"/>
      <c r="AD3" s="127"/>
      <c r="AE3" s="127"/>
      <c r="AF3" s="127"/>
      <c r="AG3" s="127"/>
      <c r="AH3" s="127"/>
      <c r="AI3" s="127"/>
      <c r="AJ3" s="127"/>
      <c r="AK3" s="127"/>
      <c r="AL3" s="127"/>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spans="1:256" s="125" customFormat="1">
      <c r="A4" s="131" t="s">
        <v>95</v>
      </c>
      <c r="B4" s="132" t="s">
        <v>95</v>
      </c>
      <c r="C4" s="132" t="s">
        <v>95</v>
      </c>
      <c r="D4" s="132" t="s">
        <v>95</v>
      </c>
      <c r="E4" s="133" t="s">
        <v>95</v>
      </c>
      <c r="F4" s="134" t="s">
        <v>95</v>
      </c>
      <c r="G4" s="133" t="s">
        <v>95</v>
      </c>
      <c r="H4" s="134" t="s">
        <v>95</v>
      </c>
      <c r="S4" s="135"/>
      <c r="T4" s="127"/>
      <c r="U4" s="127"/>
      <c r="V4" s="127"/>
      <c r="W4" s="127"/>
      <c r="X4" s="127"/>
      <c r="Y4" s="127"/>
      <c r="Z4" s="127"/>
      <c r="AA4" s="127"/>
      <c r="AB4" s="127"/>
      <c r="AC4" s="127"/>
      <c r="AD4" s="127"/>
      <c r="AE4" s="127"/>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spans="1:256" s="140" customFormat="1" ht="12.75">
      <c r="A5" s="136" t="s">
        <v>32</v>
      </c>
      <c r="B5" s="137" t="s">
        <v>39</v>
      </c>
      <c r="C5" s="137" t="s">
        <v>117</v>
      </c>
      <c r="D5" s="138" t="s">
        <v>119</v>
      </c>
      <c r="E5" s="137" t="s">
        <v>99</v>
      </c>
      <c r="F5" s="139" t="s">
        <v>100</v>
      </c>
      <c r="G5" s="137" t="s">
        <v>101</v>
      </c>
      <c r="H5" s="139" t="s">
        <v>102</v>
      </c>
      <c r="J5" s="141" t="s">
        <v>150</v>
      </c>
      <c r="K5" s="142"/>
      <c r="L5" s="142"/>
      <c r="M5" s="142"/>
      <c r="N5" s="142"/>
      <c r="O5" s="142"/>
      <c r="P5" s="143"/>
      <c r="Q5" s="125"/>
      <c r="R5" s="125"/>
      <c r="T5" s="144"/>
      <c r="U5" s="144"/>
      <c r="V5" s="144"/>
      <c r="W5" s="144"/>
      <c r="X5" s="144"/>
      <c r="Y5" s="144"/>
      <c r="Z5" s="144"/>
      <c r="AA5" s="144"/>
      <c r="AB5" s="144"/>
      <c r="AC5" s="144"/>
      <c r="AD5" s="144"/>
      <c r="AE5" s="144"/>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spans="1:256" s="125" customFormat="1">
      <c r="A6" s="145">
        <v>6592020</v>
      </c>
      <c r="B6" s="146" t="s">
        <v>105</v>
      </c>
      <c r="C6" s="146" t="s">
        <v>106</v>
      </c>
      <c r="D6" s="147" t="s">
        <v>133</v>
      </c>
      <c r="E6" s="148">
        <v>954667.44494892925</v>
      </c>
      <c r="F6" s="148">
        <v>6473764.1936492464</v>
      </c>
      <c r="G6" s="148">
        <v>954787.67270535708</v>
      </c>
      <c r="H6" s="149">
        <v>6473720.241277582</v>
      </c>
      <c r="O6" s="140"/>
      <c r="P6" s="150"/>
      <c r="Q6" s="128"/>
      <c r="R6" s="135"/>
      <c r="T6" s="127"/>
      <c r="U6" s="127"/>
      <c r="V6" s="127"/>
      <c r="W6" s="127"/>
      <c r="X6" s="127"/>
      <c r="Y6" s="127"/>
      <c r="Z6" s="127"/>
      <c r="AA6" s="127"/>
      <c r="AB6" s="127"/>
      <c r="AC6" s="127"/>
      <c r="AD6" s="127"/>
      <c r="AE6" s="127"/>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spans="1:256">
      <c r="A7" s="151"/>
      <c r="B7" s="152"/>
      <c r="C7" s="152"/>
      <c r="D7" s="153"/>
      <c r="E7" s="154"/>
      <c r="F7" s="154"/>
      <c r="G7" s="154"/>
      <c r="H7" s="155"/>
      <c r="J7" s="157" t="s">
        <v>15</v>
      </c>
      <c r="K7" s="158"/>
      <c r="L7" s="158"/>
      <c r="M7" s="158"/>
      <c r="N7" s="159"/>
      <c r="O7" s="160"/>
      <c r="P7" s="140"/>
      <c r="Q7" s="140"/>
      <c r="R7" s="140"/>
      <c r="T7" s="161"/>
      <c r="U7" s="161"/>
      <c r="V7" s="161"/>
      <c r="W7" s="161"/>
      <c r="X7" s="161"/>
      <c r="Y7" s="161"/>
      <c r="Z7" s="161"/>
      <c r="AA7" s="161"/>
      <c r="AB7" s="161"/>
      <c r="AC7" s="161"/>
      <c r="AD7" s="161"/>
      <c r="AE7" s="161"/>
      <c r="AF7" s="161"/>
      <c r="AG7" s="161"/>
      <c r="AH7" s="161"/>
      <c r="AI7" s="161"/>
      <c r="AJ7" s="161"/>
      <c r="AK7" s="161"/>
      <c r="AL7" s="161"/>
    </row>
    <row r="8" spans="1:256">
      <c r="A8" s="162"/>
      <c r="B8" s="163"/>
      <c r="C8" s="163"/>
      <c r="D8" s="164"/>
      <c r="E8" s="165"/>
      <c r="F8" s="165"/>
      <c r="G8" s="165"/>
      <c r="H8" s="166"/>
      <c r="J8" s="167" t="s">
        <v>131</v>
      </c>
      <c r="K8" s="168" t="s">
        <v>252</v>
      </c>
      <c r="L8" s="168"/>
      <c r="M8" s="168"/>
      <c r="N8" s="168"/>
      <c r="O8" s="169"/>
      <c r="P8" s="170"/>
      <c r="Q8" s="125"/>
      <c r="R8" s="125"/>
    </row>
    <row r="9" spans="1:256" ht="12.75" customHeight="1">
      <c r="E9" s="135"/>
      <c r="F9" s="135"/>
      <c r="G9" s="135"/>
      <c r="H9" s="135"/>
      <c r="I9" s="135"/>
      <c r="J9" s="171" t="s">
        <v>152</v>
      </c>
      <c r="K9" s="172" t="s">
        <v>252</v>
      </c>
      <c r="L9" s="172"/>
      <c r="M9" s="172"/>
      <c r="N9" s="172"/>
      <c r="O9" s="173"/>
      <c r="P9" s="174"/>
    </row>
    <row r="10" spans="1:256" ht="12.75" customHeight="1">
      <c r="D10" s="135"/>
      <c r="E10" s="175" t="s">
        <v>253</v>
      </c>
      <c r="F10" s="176"/>
      <c r="G10" s="177"/>
      <c r="H10" s="135"/>
      <c r="I10" s="135"/>
      <c r="J10" s="171" t="s">
        <v>254</v>
      </c>
      <c r="K10" s="172" t="s">
        <v>255</v>
      </c>
      <c r="L10" s="172"/>
      <c r="M10" s="172"/>
      <c r="N10" s="172"/>
      <c r="O10" s="173"/>
      <c r="P10" s="174"/>
    </row>
    <row r="11" spans="1:256" ht="12.75" customHeight="1">
      <c r="D11" s="135"/>
      <c r="E11" s="178"/>
      <c r="F11" s="179"/>
      <c r="G11" s="180"/>
      <c r="H11" s="135"/>
      <c r="I11" s="135"/>
      <c r="J11" s="171" t="s">
        <v>157</v>
      </c>
      <c r="K11" s="172" t="s">
        <v>158</v>
      </c>
      <c r="L11" s="172"/>
      <c r="M11" s="172"/>
      <c r="N11" s="172"/>
      <c r="O11" s="173"/>
      <c r="P11" s="174"/>
      <c r="S11" s="135"/>
    </row>
    <row r="12" spans="1:256" ht="14.25" customHeight="1">
      <c r="A12" s="131" t="s">
        <v>95</v>
      </c>
      <c r="B12" s="181" t="s">
        <v>256</v>
      </c>
      <c r="C12" s="182">
        <v>8.1</v>
      </c>
      <c r="D12" s="135"/>
      <c r="E12" s="178"/>
      <c r="F12" s="179"/>
      <c r="G12" s="180"/>
      <c r="H12" s="135"/>
      <c r="I12" s="135"/>
      <c r="J12" s="171" t="s">
        <v>161</v>
      </c>
      <c r="K12" s="172" t="s">
        <v>162</v>
      </c>
      <c r="L12" s="172"/>
      <c r="M12" s="172"/>
      <c r="N12" s="172"/>
      <c r="O12" s="173"/>
      <c r="P12" s="174"/>
      <c r="S12" s="135"/>
    </row>
    <row r="13" spans="1:256" ht="14.25" customHeight="1">
      <c r="A13" s="183" t="s">
        <v>95</v>
      </c>
      <c r="B13" s="184" t="s">
        <v>257</v>
      </c>
      <c r="C13" s="185">
        <v>97</v>
      </c>
      <c r="D13" s="135"/>
      <c r="E13" s="178"/>
      <c r="F13" s="179"/>
      <c r="G13" s="180"/>
      <c r="H13" s="135"/>
      <c r="I13" s="135"/>
      <c r="J13" s="171" t="s">
        <v>165</v>
      </c>
      <c r="K13" s="172" t="s">
        <v>166</v>
      </c>
      <c r="L13" s="172"/>
      <c r="M13" s="172"/>
      <c r="N13" s="172"/>
      <c r="O13" s="173"/>
      <c r="P13" s="174"/>
      <c r="Q13" s="135"/>
      <c r="R13" s="135"/>
      <c r="S13" s="125"/>
    </row>
    <row r="14" spans="1:256" ht="14.25" customHeight="1">
      <c r="A14" s="183" t="s">
        <v>95</v>
      </c>
      <c r="B14" s="184" t="s">
        <v>258</v>
      </c>
      <c r="C14" s="185">
        <v>4.5999999999999996</v>
      </c>
      <c r="D14" s="135"/>
      <c r="E14" s="186"/>
      <c r="F14" s="187"/>
      <c r="G14" s="188"/>
      <c r="H14" s="135"/>
      <c r="I14" s="135"/>
      <c r="J14" s="171" t="s">
        <v>169</v>
      </c>
      <c r="K14" s="172" t="s">
        <v>170</v>
      </c>
      <c r="L14" s="172"/>
      <c r="M14" s="172"/>
      <c r="N14" s="172"/>
      <c r="O14" s="173"/>
      <c r="P14" s="174"/>
      <c r="Q14" s="135"/>
      <c r="R14" s="135"/>
      <c r="S14" s="125"/>
    </row>
    <row r="15" spans="1:256" ht="14.25" customHeight="1">
      <c r="A15" s="189"/>
      <c r="B15" s="184" t="s">
        <v>259</v>
      </c>
      <c r="C15" s="190">
        <f>C13*C14</f>
        <v>446.2</v>
      </c>
      <c r="D15" s="135"/>
      <c r="E15" s="191"/>
      <c r="F15" s="191"/>
      <c r="G15" s="191"/>
      <c r="H15" s="135"/>
      <c r="I15" s="135"/>
      <c r="J15" s="192" t="s">
        <v>173</v>
      </c>
      <c r="K15" s="193" t="s">
        <v>174</v>
      </c>
      <c r="L15" s="194"/>
      <c r="M15" s="194"/>
      <c r="N15" s="193"/>
      <c r="O15" s="195"/>
      <c r="P15" s="196"/>
      <c r="Q15" s="140"/>
      <c r="R15" s="125"/>
      <c r="S15" s="140"/>
    </row>
    <row r="16" spans="1:256" ht="11.25" customHeight="1">
      <c r="A16" s="197"/>
      <c r="B16" s="198" t="s">
        <v>260</v>
      </c>
      <c r="C16" s="199">
        <f>+C15*0.05</f>
        <v>22.310000000000002</v>
      </c>
      <c r="D16" s="135"/>
      <c r="E16" s="135"/>
      <c r="F16" s="135"/>
      <c r="G16" s="135"/>
      <c r="H16" s="135"/>
      <c r="I16" s="135"/>
      <c r="J16" s="125"/>
      <c r="K16" s="125"/>
      <c r="L16" s="125"/>
      <c r="M16" s="125"/>
      <c r="N16" s="200"/>
      <c r="O16" s="125"/>
      <c r="P16" s="140"/>
      <c r="Q16" s="140"/>
      <c r="R16" s="125"/>
      <c r="S16" s="201"/>
    </row>
    <row r="17" spans="1:19" ht="14.25" customHeight="1">
      <c r="A17" s="32" t="s">
        <v>124</v>
      </c>
      <c r="B17" s="72"/>
      <c r="C17" s="72"/>
      <c r="D17" s="73"/>
      <c r="E17" s="72"/>
      <c r="F17" s="135"/>
      <c r="G17" s="135"/>
      <c r="H17" s="135"/>
      <c r="I17" s="135"/>
      <c r="J17" s="202"/>
      <c r="K17" s="203" t="s">
        <v>95</v>
      </c>
      <c r="L17" s="203" t="s">
        <v>95</v>
      </c>
      <c r="M17" s="203" t="s">
        <v>95</v>
      </c>
      <c r="N17" s="204" t="s">
        <v>130</v>
      </c>
      <c r="O17" s="204" t="s">
        <v>130</v>
      </c>
      <c r="P17" s="204" t="s">
        <v>130</v>
      </c>
      <c r="Q17" s="204" t="s">
        <v>130</v>
      </c>
      <c r="R17" s="204" t="s">
        <v>130</v>
      </c>
      <c r="S17" s="125"/>
    </row>
    <row r="18" spans="1:19" ht="22.5">
      <c r="A18" s="106"/>
      <c r="B18" s="107"/>
      <c r="C18" s="107"/>
      <c r="D18" s="107"/>
      <c r="E18" s="108"/>
      <c r="F18" s="135"/>
      <c r="G18" s="135"/>
      <c r="H18" s="135"/>
      <c r="I18" s="135"/>
      <c r="J18" s="205" t="s">
        <v>261</v>
      </c>
      <c r="K18" s="206" t="s">
        <v>131</v>
      </c>
      <c r="L18" s="207" t="s">
        <v>152</v>
      </c>
      <c r="M18" s="207" t="s">
        <v>254</v>
      </c>
      <c r="N18" s="207" t="s">
        <v>157</v>
      </c>
      <c r="O18" s="207" t="s">
        <v>161</v>
      </c>
      <c r="P18" s="207" t="s">
        <v>165</v>
      </c>
      <c r="Q18" s="207" t="s">
        <v>169</v>
      </c>
      <c r="R18" s="208" t="s">
        <v>173</v>
      </c>
      <c r="S18" s="125"/>
    </row>
    <row r="19" spans="1:19" ht="14.25" customHeight="1">
      <c r="A19" s="135"/>
      <c r="B19" s="135"/>
      <c r="C19" s="135"/>
      <c r="D19" s="135"/>
      <c r="E19" s="135"/>
      <c r="F19" s="135"/>
      <c r="G19" s="135"/>
      <c r="H19" s="135"/>
      <c r="I19" s="135"/>
      <c r="J19" s="209" t="s">
        <v>177</v>
      </c>
      <c r="K19" s="203" t="s">
        <v>11</v>
      </c>
      <c r="L19" s="203" t="s">
        <v>29</v>
      </c>
      <c r="M19" s="203" t="s">
        <v>178</v>
      </c>
      <c r="N19" s="210">
        <v>10</v>
      </c>
      <c r="O19" s="210"/>
      <c r="P19" s="210"/>
      <c r="Q19" s="210"/>
      <c r="R19" s="211"/>
      <c r="S19" s="125"/>
    </row>
    <row r="20" spans="1:19" ht="14.25" customHeight="1">
      <c r="A20" s="135"/>
      <c r="B20" s="135"/>
      <c r="C20" s="135"/>
      <c r="D20" s="135"/>
      <c r="E20" s="135"/>
      <c r="F20" s="135"/>
      <c r="G20" s="135"/>
      <c r="H20" s="135"/>
      <c r="I20" s="135"/>
      <c r="J20" s="212" t="s">
        <v>179</v>
      </c>
      <c r="K20" s="203" t="s">
        <v>11</v>
      </c>
      <c r="L20" s="203" t="s">
        <v>20</v>
      </c>
      <c r="M20" s="203" t="s">
        <v>178</v>
      </c>
      <c r="N20" s="210">
        <v>20</v>
      </c>
      <c r="O20" s="210"/>
      <c r="P20" s="210"/>
      <c r="Q20" s="210"/>
      <c r="R20" s="211"/>
      <c r="S20" s="125"/>
    </row>
    <row r="21" spans="1:19" ht="14.25" customHeight="1">
      <c r="A21" s="135"/>
      <c r="B21" s="135"/>
      <c r="C21" s="135"/>
      <c r="D21" s="135"/>
      <c r="E21" s="135"/>
      <c r="F21" s="135"/>
      <c r="G21" s="135"/>
      <c r="H21" s="135"/>
      <c r="I21" s="135"/>
      <c r="J21" s="212" t="s">
        <v>180</v>
      </c>
      <c r="K21" s="203" t="s">
        <v>53</v>
      </c>
      <c r="L21" s="203" t="s">
        <v>20</v>
      </c>
      <c r="M21" s="203" t="s">
        <v>178</v>
      </c>
      <c r="N21" s="210">
        <v>30</v>
      </c>
      <c r="O21" s="210"/>
      <c r="P21" s="210"/>
      <c r="Q21" s="210"/>
      <c r="R21" s="211"/>
      <c r="S21" s="125"/>
    </row>
    <row r="22" spans="1:19" ht="14.25" customHeight="1">
      <c r="A22" s="157" t="s">
        <v>15</v>
      </c>
      <c r="B22" s="172"/>
      <c r="C22" s="172"/>
      <c r="D22" s="127"/>
      <c r="E22" s="127"/>
      <c r="F22" s="213"/>
      <c r="G22" s="213"/>
      <c r="H22" s="213"/>
      <c r="J22" s="212" t="s">
        <v>181</v>
      </c>
      <c r="K22" s="203" t="s">
        <v>66</v>
      </c>
      <c r="L22" s="203" t="s">
        <v>37</v>
      </c>
      <c r="M22" s="203" t="s">
        <v>178</v>
      </c>
      <c r="N22" s="210">
        <v>30</v>
      </c>
      <c r="O22" s="210"/>
      <c r="P22" s="210"/>
      <c r="Q22" s="210"/>
      <c r="R22" s="211"/>
      <c r="S22" s="125"/>
    </row>
    <row r="23" spans="1:19" ht="14.25" customHeight="1">
      <c r="A23" s="214" t="s">
        <v>32</v>
      </c>
      <c r="B23" s="215"/>
      <c r="C23" s="168" t="s">
        <v>262</v>
      </c>
      <c r="D23" s="168"/>
      <c r="E23" s="168"/>
      <c r="F23" s="216"/>
      <c r="J23" s="212" t="s">
        <v>182</v>
      </c>
      <c r="K23" s="203" t="s">
        <v>43</v>
      </c>
      <c r="L23" s="203" t="s">
        <v>29</v>
      </c>
      <c r="M23" s="203" t="s">
        <v>183</v>
      </c>
      <c r="N23" s="210">
        <v>25</v>
      </c>
      <c r="O23" s="210"/>
      <c r="P23" s="210"/>
      <c r="Q23" s="210"/>
      <c r="R23" s="211"/>
      <c r="S23" s="125"/>
    </row>
    <row r="24" spans="1:19" ht="14.25" customHeight="1">
      <c r="A24" s="217" t="s">
        <v>39</v>
      </c>
      <c r="B24" s="218"/>
      <c r="C24" s="172" t="s">
        <v>40</v>
      </c>
      <c r="D24" s="172"/>
      <c r="E24" s="172"/>
      <c r="F24" s="219"/>
      <c r="J24" s="212" t="s">
        <v>184</v>
      </c>
      <c r="K24" s="203" t="s">
        <v>48</v>
      </c>
      <c r="L24" s="203" t="s">
        <v>29</v>
      </c>
      <c r="M24" s="203" t="s">
        <v>183</v>
      </c>
      <c r="N24" s="210">
        <v>30</v>
      </c>
      <c r="O24" s="210"/>
      <c r="P24" s="210"/>
      <c r="Q24" s="210"/>
      <c r="R24" s="211"/>
      <c r="S24" s="125"/>
    </row>
    <row r="25" spans="1:19" ht="14.25" customHeight="1">
      <c r="A25" s="217" t="s">
        <v>44</v>
      </c>
      <c r="B25" s="218"/>
      <c r="C25" s="172" t="s">
        <v>263</v>
      </c>
      <c r="D25" s="172"/>
      <c r="E25" s="172"/>
      <c r="F25" s="219"/>
      <c r="J25" s="212" t="s">
        <v>185</v>
      </c>
      <c r="K25" s="203" t="s">
        <v>74</v>
      </c>
      <c r="L25" s="203" t="s">
        <v>29</v>
      </c>
      <c r="M25" s="203" t="s">
        <v>183</v>
      </c>
      <c r="N25" s="210">
        <v>6</v>
      </c>
      <c r="O25" s="210"/>
      <c r="P25" s="210"/>
      <c r="Q25" s="210"/>
      <c r="R25" s="211"/>
      <c r="S25" s="125"/>
    </row>
    <row r="26" spans="1:19" ht="14.25" customHeight="1">
      <c r="A26" s="217" t="s">
        <v>119</v>
      </c>
      <c r="B26" s="218"/>
      <c r="C26" s="172" t="s">
        <v>264</v>
      </c>
      <c r="D26" s="172"/>
      <c r="E26" s="172"/>
      <c r="F26" s="219"/>
      <c r="J26" s="212" t="s">
        <v>186</v>
      </c>
      <c r="K26" s="203" t="s">
        <v>74</v>
      </c>
      <c r="L26" s="203" t="s">
        <v>20</v>
      </c>
      <c r="M26" s="203" t="s">
        <v>183</v>
      </c>
      <c r="N26" s="210">
        <v>12</v>
      </c>
      <c r="O26" s="210"/>
      <c r="P26" s="210"/>
      <c r="Q26" s="210"/>
      <c r="R26" s="211"/>
      <c r="S26" s="125"/>
    </row>
    <row r="27" spans="1:19" ht="14.25" customHeight="1">
      <c r="A27" s="217" t="s">
        <v>99</v>
      </c>
      <c r="B27" s="218"/>
      <c r="C27" s="157" t="s">
        <v>265</v>
      </c>
      <c r="D27" s="157"/>
      <c r="E27" s="157"/>
      <c r="F27" s="219"/>
      <c r="J27" s="212" t="s">
        <v>187</v>
      </c>
      <c r="K27" s="203" t="s">
        <v>43</v>
      </c>
      <c r="L27" s="203" t="s">
        <v>20</v>
      </c>
      <c r="M27" s="203" t="s">
        <v>188</v>
      </c>
      <c r="N27" s="210">
        <v>20</v>
      </c>
      <c r="O27" s="210"/>
      <c r="P27" s="210"/>
      <c r="Q27" s="210"/>
      <c r="R27" s="211"/>
      <c r="S27" s="125"/>
    </row>
    <row r="28" spans="1:19" ht="14.25" customHeight="1">
      <c r="A28" s="217" t="s">
        <v>100</v>
      </c>
      <c r="B28" s="218"/>
      <c r="C28" s="157" t="s">
        <v>266</v>
      </c>
      <c r="D28" s="157"/>
      <c r="E28" s="157"/>
      <c r="F28" s="219"/>
      <c r="J28" s="212" t="s">
        <v>189</v>
      </c>
      <c r="K28" s="203" t="s">
        <v>43</v>
      </c>
      <c r="L28" s="203" t="s">
        <v>12</v>
      </c>
      <c r="M28" s="203" t="s">
        <v>188</v>
      </c>
      <c r="N28" s="210">
        <v>10</v>
      </c>
      <c r="O28" s="210"/>
      <c r="P28" s="210"/>
      <c r="Q28" s="210"/>
      <c r="R28" s="211"/>
      <c r="S28" s="125"/>
    </row>
    <row r="29" spans="1:19" ht="14.25" customHeight="1">
      <c r="A29" s="217" t="s">
        <v>101</v>
      </c>
      <c r="B29" s="218"/>
      <c r="C29" s="157" t="s">
        <v>267</v>
      </c>
      <c r="D29" s="157"/>
      <c r="E29" s="157"/>
      <c r="F29" s="219"/>
      <c r="J29" s="212" t="s">
        <v>190</v>
      </c>
      <c r="K29" s="203" t="s">
        <v>48</v>
      </c>
      <c r="L29" s="203" t="s">
        <v>20</v>
      </c>
      <c r="M29" s="203" t="s">
        <v>188</v>
      </c>
      <c r="N29" s="210">
        <v>25</v>
      </c>
      <c r="O29" s="210"/>
      <c r="P29" s="210"/>
      <c r="Q29" s="210"/>
      <c r="R29" s="211"/>
    </row>
    <row r="30" spans="1:19" ht="14.25" customHeight="1">
      <c r="A30" s="217" t="s">
        <v>102</v>
      </c>
      <c r="B30" s="218"/>
      <c r="C30" s="157" t="s">
        <v>268</v>
      </c>
      <c r="D30" s="157"/>
      <c r="E30" s="157"/>
      <c r="F30" s="219"/>
      <c r="J30" s="220" t="s">
        <v>191</v>
      </c>
      <c r="K30" s="221" t="s">
        <v>74</v>
      </c>
      <c r="L30" s="221" t="s">
        <v>12</v>
      </c>
      <c r="M30" s="221" t="s">
        <v>188</v>
      </c>
      <c r="N30" s="222">
        <v>5</v>
      </c>
      <c r="O30" s="222"/>
      <c r="P30" s="222"/>
      <c r="Q30" s="222"/>
      <c r="R30" s="223"/>
    </row>
    <row r="31" spans="1:19" ht="14.25" customHeight="1">
      <c r="A31" s="217" t="s">
        <v>256</v>
      </c>
      <c r="B31" s="218"/>
      <c r="C31" s="157" t="s">
        <v>269</v>
      </c>
      <c r="D31" s="157"/>
      <c r="E31" s="161"/>
      <c r="F31" s="219"/>
    </row>
    <row r="32" spans="1:19" ht="14.25" customHeight="1">
      <c r="A32" s="217" t="s">
        <v>257</v>
      </c>
      <c r="B32" s="218"/>
      <c r="C32" s="157" t="s">
        <v>270</v>
      </c>
      <c r="D32" s="157"/>
      <c r="E32" s="172"/>
      <c r="F32" s="219"/>
      <c r="L32" s="157" t="s">
        <v>15</v>
      </c>
      <c r="M32" s="125"/>
      <c r="N32" s="128"/>
    </row>
    <row r="33" spans="1:17" ht="14.25" customHeight="1">
      <c r="A33" s="171" t="s">
        <v>258</v>
      </c>
      <c r="B33" s="224"/>
      <c r="C33" s="157" t="s">
        <v>271</v>
      </c>
      <c r="D33" s="172"/>
      <c r="E33" s="172"/>
      <c r="F33" s="219"/>
      <c r="L33" s="225" t="s">
        <v>155</v>
      </c>
      <c r="M33" s="226"/>
      <c r="N33" s="227" t="s">
        <v>132</v>
      </c>
      <c r="O33" s="227" t="s">
        <v>156</v>
      </c>
    </row>
    <row r="34" spans="1:17" ht="14.25" customHeight="1">
      <c r="A34" s="171" t="s">
        <v>259</v>
      </c>
      <c r="B34" s="224"/>
      <c r="C34" s="157" t="s">
        <v>272</v>
      </c>
      <c r="D34" s="172"/>
      <c r="E34" s="172"/>
      <c r="F34" s="219"/>
      <c r="L34" s="228" t="s">
        <v>159</v>
      </c>
      <c r="M34" s="229"/>
      <c r="N34" s="230" t="s">
        <v>37</v>
      </c>
      <c r="O34" s="230" t="s">
        <v>160</v>
      </c>
    </row>
    <row r="35" spans="1:17" ht="14.25" customHeight="1">
      <c r="A35" s="171" t="s">
        <v>260</v>
      </c>
      <c r="B35" s="224"/>
      <c r="C35" s="172" t="s">
        <v>273</v>
      </c>
      <c r="D35" s="172"/>
      <c r="E35" s="172"/>
      <c r="F35" s="219"/>
      <c r="L35" s="231" t="s">
        <v>163</v>
      </c>
      <c r="M35" s="232"/>
      <c r="N35" s="233" t="s">
        <v>12</v>
      </c>
      <c r="O35" s="233" t="s">
        <v>164</v>
      </c>
    </row>
    <row r="36" spans="1:17" ht="14.25" customHeight="1">
      <c r="A36" s="171" t="s">
        <v>274</v>
      </c>
      <c r="B36" s="224"/>
      <c r="C36" s="172" t="s">
        <v>275</v>
      </c>
      <c r="D36" s="172"/>
      <c r="E36" s="172"/>
      <c r="F36" s="219"/>
      <c r="L36" s="231" t="s">
        <v>167</v>
      </c>
      <c r="M36" s="232"/>
      <c r="N36" s="233" t="s">
        <v>20</v>
      </c>
      <c r="O36" s="233" t="s">
        <v>168</v>
      </c>
    </row>
    <row r="37" spans="1:17" ht="14.25" customHeight="1">
      <c r="A37" s="192" t="s">
        <v>276</v>
      </c>
      <c r="B37" s="234"/>
      <c r="C37" s="193" t="s">
        <v>277</v>
      </c>
      <c r="D37" s="195"/>
      <c r="E37" s="195"/>
      <c r="F37" s="235"/>
      <c r="L37" s="236" t="s">
        <v>171</v>
      </c>
      <c r="M37" s="237"/>
      <c r="N37" s="238" t="s">
        <v>29</v>
      </c>
      <c r="O37" s="238" t="s">
        <v>172</v>
      </c>
    </row>
    <row r="38" spans="1:17" ht="14.25" customHeight="1"/>
    <row r="39" spans="1:17" ht="14.25" customHeight="1">
      <c r="E39" s="156">
        <v>10.166666666666666</v>
      </c>
    </row>
    <row r="40" spans="1:17" ht="14.25" customHeight="1" thickBot="1"/>
    <row r="41" spans="1:17" ht="14.25" customHeight="1" thickBot="1">
      <c r="A41" s="121" t="s">
        <v>249</v>
      </c>
      <c r="B41" s="122"/>
      <c r="C41" s="123"/>
      <c r="D41" s="123"/>
      <c r="E41" s="123"/>
      <c r="F41" s="123"/>
      <c r="G41" s="124" t="s">
        <v>278</v>
      </c>
      <c r="H41" s="121" t="s">
        <v>249</v>
      </c>
      <c r="I41" s="122"/>
      <c r="J41" s="123"/>
      <c r="K41" s="123"/>
      <c r="L41" s="123"/>
      <c r="M41" s="123"/>
      <c r="Q41" s="124" t="s">
        <v>279</v>
      </c>
    </row>
    <row r="42" spans="1:17" ht="14.25" customHeight="1">
      <c r="A42" s="239"/>
      <c r="B42" s="239"/>
      <c r="C42" s="123"/>
      <c r="D42" s="123"/>
      <c r="E42" s="123"/>
      <c r="F42" s="123"/>
      <c r="G42" s="124"/>
      <c r="I42" s="239"/>
      <c r="J42" s="239"/>
      <c r="K42" s="123"/>
      <c r="L42" s="123"/>
      <c r="M42" s="123"/>
      <c r="N42" s="123"/>
      <c r="O42" s="124"/>
    </row>
    <row r="43" spans="1:17" ht="14.25" customHeight="1">
      <c r="A43" s="239"/>
      <c r="B43" s="239"/>
      <c r="C43" s="123"/>
      <c r="D43" s="123"/>
      <c r="E43" s="123"/>
      <c r="F43" s="123"/>
      <c r="G43" s="124"/>
      <c r="I43" s="239"/>
      <c r="J43" s="239"/>
      <c r="K43" s="123"/>
      <c r="L43" s="123"/>
      <c r="M43" s="123"/>
      <c r="N43" s="123"/>
      <c r="O43" s="124"/>
    </row>
    <row r="44" spans="1:17" ht="13.5" customHeight="1" thickBot="1">
      <c r="D44" s="135"/>
      <c r="E44" s="135"/>
      <c r="F44" s="135"/>
    </row>
    <row r="45" spans="1:17" ht="12" customHeight="1" thickBot="1">
      <c r="H45" s="240" t="s">
        <v>280</v>
      </c>
      <c r="I45" s="241"/>
      <c r="J45" s="241"/>
      <c r="K45" s="242"/>
      <c r="L45" s="242"/>
      <c r="M45" s="242"/>
      <c r="N45" s="242"/>
      <c r="O45" s="242"/>
      <c r="P45" s="243"/>
    </row>
    <row r="46" spans="1:17" ht="12" thickBot="1">
      <c r="H46" s="244" t="s">
        <v>132</v>
      </c>
      <c r="I46" s="245" t="s">
        <v>29</v>
      </c>
      <c r="J46" s="246"/>
      <c r="K46" s="247" t="s">
        <v>20</v>
      </c>
      <c r="L46" s="248"/>
      <c r="M46" s="249" t="s">
        <v>12</v>
      </c>
      <c r="N46" s="250"/>
      <c r="O46" s="251" t="s">
        <v>37</v>
      </c>
      <c r="P46" s="248"/>
    </row>
    <row r="47" spans="1:17" ht="12.75" customHeight="1">
      <c r="A47" s="252" t="s">
        <v>281</v>
      </c>
      <c r="B47" s="253"/>
      <c r="C47" s="253"/>
      <c r="D47" s="253"/>
      <c r="E47" s="253"/>
      <c r="F47" s="253"/>
      <c r="G47" s="254"/>
      <c r="H47" s="255" t="s">
        <v>282</v>
      </c>
      <c r="I47" s="256" t="s">
        <v>283</v>
      </c>
      <c r="J47" s="257"/>
      <c r="K47" s="258" t="s">
        <v>284</v>
      </c>
      <c r="L47" s="259"/>
      <c r="M47" s="260" t="s">
        <v>285</v>
      </c>
      <c r="N47" s="259"/>
      <c r="O47" s="260" t="s">
        <v>286</v>
      </c>
      <c r="P47" s="259"/>
    </row>
    <row r="48" spans="1:17" ht="13.5" customHeight="1" thickBot="1">
      <c r="A48" s="261"/>
      <c r="B48" s="262"/>
      <c r="C48" s="262"/>
      <c r="D48" s="262"/>
      <c r="E48" s="262"/>
      <c r="F48" s="262"/>
      <c r="G48" s="263"/>
      <c r="H48" s="264"/>
      <c r="I48" s="265" t="s">
        <v>172</v>
      </c>
      <c r="J48" s="266"/>
      <c r="K48" s="267" t="s">
        <v>168</v>
      </c>
      <c r="L48" s="268"/>
      <c r="M48" s="269" t="s">
        <v>164</v>
      </c>
      <c r="N48" s="268"/>
      <c r="O48" s="269" t="s">
        <v>160</v>
      </c>
      <c r="P48" s="268"/>
    </row>
    <row r="49" spans="1:17" s="280" customFormat="1" ht="13.5" customHeight="1">
      <c r="A49" s="270" t="s">
        <v>287</v>
      </c>
      <c r="B49" s="271" t="s">
        <v>288</v>
      </c>
      <c r="C49" s="272" t="s">
        <v>132</v>
      </c>
      <c r="D49" s="273" t="s">
        <v>289</v>
      </c>
      <c r="E49" s="274" t="s">
        <v>290</v>
      </c>
      <c r="F49" s="274" t="s">
        <v>291</v>
      </c>
      <c r="G49" s="274" t="s">
        <v>292</v>
      </c>
      <c r="H49" s="275"/>
      <c r="I49" s="276" t="s">
        <v>293</v>
      </c>
      <c r="J49" s="276" t="s">
        <v>294</v>
      </c>
      <c r="K49" s="277" t="s">
        <v>293</v>
      </c>
      <c r="L49" s="278" t="s">
        <v>294</v>
      </c>
      <c r="M49" s="277" t="s">
        <v>293</v>
      </c>
      <c r="N49" s="278" t="s">
        <v>294</v>
      </c>
      <c r="O49" s="277" t="s">
        <v>293</v>
      </c>
      <c r="P49" s="278" t="s">
        <v>294</v>
      </c>
      <c r="Q49" s="279" t="s">
        <v>295</v>
      </c>
    </row>
    <row r="50" spans="1:17" s="280" customFormat="1" ht="13.5" customHeight="1" thickBot="1">
      <c r="A50" s="281"/>
      <c r="B50" s="265"/>
      <c r="C50" s="282"/>
      <c r="D50" s="266"/>
      <c r="E50" s="283"/>
      <c r="F50" s="283"/>
      <c r="G50" s="283"/>
      <c r="H50" s="284"/>
      <c r="I50" s="285"/>
      <c r="J50" s="285"/>
      <c r="K50" s="269"/>
      <c r="L50" s="268"/>
      <c r="M50" s="269"/>
      <c r="N50" s="268"/>
      <c r="O50" s="269"/>
      <c r="P50" s="268"/>
      <c r="Q50" s="286"/>
    </row>
    <row r="51" spans="1:17">
      <c r="A51" s="287" t="s">
        <v>296</v>
      </c>
      <c r="B51" s="288" t="s">
        <v>296</v>
      </c>
      <c r="C51" s="289" t="s">
        <v>11</v>
      </c>
      <c r="D51" s="290">
        <v>11</v>
      </c>
      <c r="E51" s="290">
        <v>4</v>
      </c>
      <c r="F51" s="291" t="s">
        <v>135</v>
      </c>
      <c r="G51" s="292" t="str">
        <f>IF(E51&lt;50,IF(E51&lt;25,IF(E51&lt;5,"","1"),"2"),"3")</f>
        <v/>
      </c>
      <c r="H51" s="293"/>
      <c r="I51" s="292" t="s">
        <v>177</v>
      </c>
      <c r="J51" s="292">
        <v>3</v>
      </c>
      <c r="K51" s="294" t="s">
        <v>179</v>
      </c>
      <c r="L51" s="295">
        <v>2</v>
      </c>
      <c r="M51" s="294"/>
      <c r="N51" s="295">
        <v>1</v>
      </c>
      <c r="O51" s="294"/>
      <c r="P51" s="295"/>
      <c r="Q51" s="292">
        <v>2</v>
      </c>
    </row>
    <row r="52" spans="1:17">
      <c r="A52" s="296" t="s">
        <v>297</v>
      </c>
      <c r="B52" s="297" t="s">
        <v>298</v>
      </c>
      <c r="C52" s="298" t="s">
        <v>19</v>
      </c>
      <c r="D52" s="299">
        <v>10</v>
      </c>
      <c r="E52" s="299"/>
      <c r="F52" s="300"/>
      <c r="G52" s="301" t="str">
        <f t="shared" ref="G52:G62" si="0">IF(E52&lt;50,IF(E52&lt;25,IF(E52&lt;5,"","1"),"2"),"3")</f>
        <v/>
      </c>
      <c r="H52" s="293"/>
      <c r="I52" s="301"/>
      <c r="J52" s="301"/>
      <c r="K52" s="302"/>
      <c r="L52" s="303"/>
      <c r="M52" s="302"/>
      <c r="N52" s="303"/>
      <c r="O52" s="302"/>
      <c r="P52" s="303"/>
      <c r="Q52" s="301">
        <v>0</v>
      </c>
    </row>
    <row r="53" spans="1:17" ht="22.5">
      <c r="A53" s="296" t="s">
        <v>299</v>
      </c>
      <c r="B53" s="297" t="s">
        <v>300</v>
      </c>
      <c r="C53" s="298" t="s">
        <v>28</v>
      </c>
      <c r="D53" s="299">
        <v>9</v>
      </c>
      <c r="E53" s="299"/>
      <c r="F53" s="300"/>
      <c r="G53" s="301" t="str">
        <f t="shared" si="0"/>
        <v/>
      </c>
      <c r="H53" s="293"/>
      <c r="I53" s="301"/>
      <c r="J53" s="301"/>
      <c r="K53" s="302"/>
      <c r="L53" s="303"/>
      <c r="M53" s="302"/>
      <c r="N53" s="303"/>
      <c r="O53" s="302"/>
      <c r="P53" s="303"/>
      <c r="Q53" s="301">
        <v>0</v>
      </c>
    </row>
    <row r="54" spans="1:17" ht="22.5">
      <c r="A54" s="296" t="s">
        <v>301</v>
      </c>
      <c r="B54" s="297" t="s">
        <v>302</v>
      </c>
      <c r="C54" s="304" t="s">
        <v>36</v>
      </c>
      <c r="D54" s="299">
        <v>8</v>
      </c>
      <c r="E54" s="299"/>
      <c r="F54" s="300"/>
      <c r="G54" s="301" t="str">
        <f t="shared" si="0"/>
        <v/>
      </c>
      <c r="H54" s="293"/>
      <c r="I54" s="301"/>
      <c r="J54" s="301"/>
      <c r="K54" s="302"/>
      <c r="L54" s="303"/>
      <c r="M54" s="302"/>
      <c r="N54" s="303"/>
      <c r="O54" s="302"/>
      <c r="P54" s="303"/>
      <c r="Q54" s="301">
        <v>0</v>
      </c>
    </row>
    <row r="55" spans="1:17" ht="22.5">
      <c r="A55" s="296" t="s">
        <v>303</v>
      </c>
      <c r="B55" s="297" t="s">
        <v>304</v>
      </c>
      <c r="C55" s="304" t="s">
        <v>43</v>
      </c>
      <c r="D55" s="299">
        <v>7</v>
      </c>
      <c r="E55" s="299">
        <v>34</v>
      </c>
      <c r="F55" s="300" t="s">
        <v>141</v>
      </c>
      <c r="G55" s="301" t="str">
        <f t="shared" si="0"/>
        <v>2</v>
      </c>
      <c r="H55" s="293"/>
      <c r="I55" s="301" t="s">
        <v>182</v>
      </c>
      <c r="J55" s="301">
        <v>4</v>
      </c>
      <c r="K55" s="302" t="s">
        <v>187</v>
      </c>
      <c r="L55" s="303">
        <v>3</v>
      </c>
      <c r="M55" s="302" t="s">
        <v>189</v>
      </c>
      <c r="N55" s="303">
        <v>2</v>
      </c>
      <c r="O55" s="302"/>
      <c r="P55" s="303">
        <v>1</v>
      </c>
      <c r="Q55" s="301">
        <v>3</v>
      </c>
    </row>
    <row r="56" spans="1:17" ht="33.75">
      <c r="A56" s="296" t="s">
        <v>305</v>
      </c>
      <c r="B56" s="297" t="s">
        <v>306</v>
      </c>
      <c r="C56" s="304" t="s">
        <v>48</v>
      </c>
      <c r="D56" s="299">
        <v>6</v>
      </c>
      <c r="E56" s="299">
        <v>20</v>
      </c>
      <c r="F56" s="300" t="s">
        <v>141</v>
      </c>
      <c r="G56" s="301" t="str">
        <f t="shared" si="0"/>
        <v>1</v>
      </c>
      <c r="H56" s="293"/>
      <c r="I56" s="301" t="s">
        <v>184</v>
      </c>
      <c r="J56" s="301">
        <v>3</v>
      </c>
      <c r="K56" s="302" t="s">
        <v>190</v>
      </c>
      <c r="L56" s="303">
        <v>2</v>
      </c>
      <c r="M56" s="302"/>
      <c r="N56" s="303">
        <v>1</v>
      </c>
      <c r="O56" s="302"/>
      <c r="P56" s="303"/>
      <c r="Q56" s="301">
        <v>2</v>
      </c>
    </row>
    <row r="57" spans="1:17" ht="22.5">
      <c r="A57" s="296" t="s">
        <v>307</v>
      </c>
      <c r="B57" s="297" t="s">
        <v>308</v>
      </c>
      <c r="C57" s="298" t="s">
        <v>53</v>
      </c>
      <c r="D57" s="299">
        <v>5</v>
      </c>
      <c r="E57" s="299">
        <v>1</v>
      </c>
      <c r="F57" s="300" t="s">
        <v>135</v>
      </c>
      <c r="G57" s="301" t="str">
        <f t="shared" si="0"/>
        <v/>
      </c>
      <c r="H57" s="293"/>
      <c r="I57" s="301"/>
      <c r="J57" s="301"/>
      <c r="K57" s="302" t="s">
        <v>180</v>
      </c>
      <c r="L57" s="303">
        <v>3</v>
      </c>
      <c r="M57" s="302"/>
      <c r="N57" s="303">
        <v>2</v>
      </c>
      <c r="O57" s="302"/>
      <c r="P57" s="303">
        <v>1</v>
      </c>
      <c r="Q57" s="301">
        <v>1</v>
      </c>
    </row>
    <row r="58" spans="1:17" ht="22.5">
      <c r="A58" s="296" t="s">
        <v>309</v>
      </c>
      <c r="B58" s="297" t="s">
        <v>310</v>
      </c>
      <c r="C58" s="298" t="s">
        <v>58</v>
      </c>
      <c r="D58" s="299">
        <v>4</v>
      </c>
      <c r="E58" s="299"/>
      <c r="F58" s="300"/>
      <c r="G58" s="301" t="str">
        <f t="shared" si="0"/>
        <v/>
      </c>
      <c r="H58" s="293"/>
      <c r="I58" s="301"/>
      <c r="J58" s="301"/>
      <c r="K58" s="302"/>
      <c r="L58" s="303"/>
      <c r="M58" s="302"/>
      <c r="N58" s="303"/>
      <c r="O58" s="302"/>
      <c r="P58" s="303"/>
      <c r="Q58" s="301">
        <v>0</v>
      </c>
    </row>
    <row r="59" spans="1:17" ht="22.5">
      <c r="A59" s="296" t="s">
        <v>311</v>
      </c>
      <c r="B59" s="297" t="s">
        <v>312</v>
      </c>
      <c r="C59" s="298" t="s">
        <v>62</v>
      </c>
      <c r="D59" s="299">
        <v>3</v>
      </c>
      <c r="E59" s="299"/>
      <c r="F59" s="300"/>
      <c r="G59" s="301" t="str">
        <f t="shared" si="0"/>
        <v/>
      </c>
      <c r="H59" s="293"/>
      <c r="I59" s="301"/>
      <c r="J59" s="301"/>
      <c r="K59" s="302"/>
      <c r="L59" s="303"/>
      <c r="M59" s="302"/>
      <c r="N59" s="303"/>
      <c r="O59" s="302"/>
      <c r="P59" s="303"/>
      <c r="Q59" s="301">
        <v>0</v>
      </c>
    </row>
    <row r="60" spans="1:17">
      <c r="A60" s="296" t="s">
        <v>313</v>
      </c>
      <c r="B60" s="297" t="s">
        <v>314</v>
      </c>
      <c r="C60" s="298" t="s">
        <v>66</v>
      </c>
      <c r="D60" s="299">
        <v>2</v>
      </c>
      <c r="E60" s="299">
        <v>1</v>
      </c>
      <c r="F60" s="300" t="s">
        <v>135</v>
      </c>
      <c r="G60" s="301" t="str">
        <f t="shared" si="0"/>
        <v/>
      </c>
      <c r="H60" s="293"/>
      <c r="I60" s="301"/>
      <c r="J60" s="301"/>
      <c r="K60" s="302"/>
      <c r="L60" s="303"/>
      <c r="M60" s="302"/>
      <c r="N60" s="303"/>
      <c r="O60" s="302" t="s">
        <v>181</v>
      </c>
      <c r="P60" s="303">
        <v>1</v>
      </c>
      <c r="Q60" s="301">
        <v>1</v>
      </c>
    </row>
    <row r="61" spans="1:17">
      <c r="A61" s="296" t="s">
        <v>315</v>
      </c>
      <c r="B61" s="297" t="s">
        <v>315</v>
      </c>
      <c r="C61" s="298" t="s">
        <v>70</v>
      </c>
      <c r="D61" s="299">
        <v>1</v>
      </c>
      <c r="E61" s="299"/>
      <c r="F61" s="300"/>
      <c r="G61" s="301" t="str">
        <f t="shared" si="0"/>
        <v/>
      </c>
      <c r="H61" s="293"/>
      <c r="I61" s="301"/>
      <c r="J61" s="301"/>
      <c r="K61" s="302"/>
      <c r="L61" s="303"/>
      <c r="M61" s="302"/>
      <c r="N61" s="303"/>
      <c r="O61" s="302"/>
      <c r="P61" s="303"/>
      <c r="Q61" s="301">
        <v>0</v>
      </c>
    </row>
    <row r="62" spans="1:17" ht="45.75" thickBot="1">
      <c r="A62" s="305" t="s">
        <v>316</v>
      </c>
      <c r="B62" s="306" t="s">
        <v>317</v>
      </c>
      <c r="C62" s="307" t="s">
        <v>74</v>
      </c>
      <c r="D62" s="308">
        <v>0</v>
      </c>
      <c r="E62" s="308">
        <v>40</v>
      </c>
      <c r="F62" s="309" t="s">
        <v>141</v>
      </c>
      <c r="G62" s="310" t="str">
        <f t="shared" si="0"/>
        <v>2</v>
      </c>
      <c r="H62" s="293"/>
      <c r="I62" s="310" t="s">
        <v>185</v>
      </c>
      <c r="J62" s="310">
        <v>3</v>
      </c>
      <c r="K62" s="311" t="s">
        <v>186</v>
      </c>
      <c r="L62" s="312">
        <v>2</v>
      </c>
      <c r="M62" s="311" t="s">
        <v>191</v>
      </c>
      <c r="N62" s="312">
        <v>1</v>
      </c>
      <c r="O62" s="311"/>
      <c r="P62" s="312"/>
      <c r="Q62" s="310">
        <v>3</v>
      </c>
    </row>
    <row r="63" spans="1:17" ht="27.75" customHeight="1" thickBot="1">
      <c r="H63" s="313" t="s">
        <v>295</v>
      </c>
      <c r="I63" s="314">
        <v>4</v>
      </c>
      <c r="J63" s="315"/>
      <c r="K63" s="314">
        <v>5</v>
      </c>
      <c r="L63" s="315"/>
      <c r="M63" s="314">
        <v>2</v>
      </c>
      <c r="N63" s="315"/>
      <c r="O63" s="314">
        <v>1</v>
      </c>
      <c r="P63" s="315"/>
    </row>
    <row r="64" spans="1:17">
      <c r="H64" s="128"/>
    </row>
    <row r="65" spans="11:19" s="128" customFormat="1">
      <c r="K65" s="125"/>
      <c r="L65" s="125"/>
      <c r="M65" s="125"/>
      <c r="N65" s="125"/>
      <c r="O65" s="125"/>
      <c r="P65" s="125"/>
      <c r="Q65" s="125"/>
      <c r="R65" s="125"/>
      <c r="S65" s="125"/>
    </row>
    <row r="66" spans="11:19" s="128" customFormat="1">
      <c r="K66" s="125"/>
      <c r="L66" s="125"/>
      <c r="M66" s="125"/>
      <c r="N66" s="125"/>
      <c r="O66" s="125"/>
      <c r="P66" s="125"/>
      <c r="Q66" s="125"/>
      <c r="R66" s="125"/>
      <c r="S66" s="125"/>
    </row>
    <row r="67" spans="11:19" s="128" customFormat="1">
      <c r="K67" s="125"/>
      <c r="L67" s="125"/>
      <c r="M67" s="125"/>
      <c r="N67" s="125"/>
      <c r="O67" s="125"/>
      <c r="P67" s="125"/>
      <c r="Q67" s="125"/>
      <c r="R67" s="125"/>
      <c r="S67" s="125"/>
    </row>
    <row r="68" spans="11:19" s="128" customFormat="1">
      <c r="K68" s="125"/>
      <c r="L68" s="125"/>
      <c r="M68" s="125"/>
      <c r="N68" s="125"/>
      <c r="O68" s="125"/>
      <c r="P68" s="125"/>
      <c r="Q68" s="125"/>
      <c r="R68" s="125"/>
      <c r="S68" s="125"/>
    </row>
    <row r="69" spans="11:19" s="128" customFormat="1">
      <c r="K69" s="125"/>
      <c r="L69" s="125"/>
      <c r="M69" s="125"/>
      <c r="N69" s="125"/>
      <c r="O69" s="125"/>
      <c r="P69" s="125"/>
      <c r="Q69" s="125"/>
      <c r="R69" s="125"/>
      <c r="S69" s="125"/>
    </row>
    <row r="70" spans="11:19" s="128" customFormat="1">
      <c r="K70" s="125"/>
      <c r="L70" s="125"/>
      <c r="M70" s="125"/>
      <c r="N70" s="125"/>
      <c r="O70" s="125"/>
      <c r="P70" s="125"/>
      <c r="Q70" s="125"/>
      <c r="R70" s="125"/>
      <c r="S70" s="125"/>
    </row>
    <row r="71" spans="11:19" s="128" customFormat="1">
      <c r="K71" s="125"/>
      <c r="L71" s="125"/>
      <c r="M71" s="125"/>
      <c r="N71" s="125"/>
      <c r="O71" s="125"/>
      <c r="P71" s="125"/>
      <c r="Q71" s="125"/>
      <c r="R71" s="125"/>
      <c r="S71" s="125"/>
    </row>
    <row r="72" spans="11:19" s="128" customFormat="1">
      <c r="K72" s="125"/>
      <c r="L72" s="125"/>
      <c r="M72" s="125"/>
      <c r="N72" s="125"/>
      <c r="O72" s="125"/>
      <c r="P72" s="125"/>
      <c r="Q72" s="125"/>
      <c r="R72" s="125"/>
      <c r="S72" s="125"/>
    </row>
    <row r="73" spans="11:19" s="128" customFormat="1">
      <c r="K73" s="125"/>
      <c r="L73" s="125"/>
      <c r="M73" s="125"/>
      <c r="N73" s="125"/>
      <c r="O73" s="125"/>
      <c r="P73" s="125"/>
      <c r="Q73" s="125"/>
      <c r="R73" s="125"/>
      <c r="S73" s="125"/>
    </row>
    <row r="74" spans="11:19" s="128" customFormat="1">
      <c r="K74" s="125"/>
      <c r="L74" s="125"/>
      <c r="M74" s="125"/>
      <c r="N74" s="125"/>
      <c r="O74" s="125"/>
      <c r="P74" s="125"/>
      <c r="Q74" s="125"/>
      <c r="R74" s="125"/>
      <c r="S74" s="125"/>
    </row>
    <row r="75" spans="11:19" s="128" customFormat="1">
      <c r="K75" s="125"/>
      <c r="L75" s="125"/>
      <c r="M75" s="125"/>
      <c r="N75" s="125"/>
      <c r="O75" s="125"/>
      <c r="P75" s="125"/>
      <c r="Q75" s="125"/>
      <c r="R75" s="125"/>
      <c r="S75" s="125"/>
    </row>
    <row r="76" spans="11:19" s="128" customFormat="1">
      <c r="K76" s="125"/>
      <c r="L76" s="125"/>
      <c r="M76" s="125"/>
      <c r="N76" s="125"/>
      <c r="O76" s="125"/>
      <c r="P76" s="125"/>
      <c r="Q76" s="125"/>
      <c r="R76" s="125"/>
      <c r="S76" s="125"/>
    </row>
    <row r="77" spans="11:19" s="140" customFormat="1"/>
    <row r="78" spans="11:19">
      <c r="K78" s="201"/>
      <c r="L78" s="201"/>
      <c r="M78" s="201"/>
      <c r="N78" s="201"/>
      <c r="O78" s="201"/>
      <c r="P78" s="201"/>
      <c r="Q78" s="201"/>
    </row>
    <row r="79" spans="11:19" s="128" customFormat="1">
      <c r="K79" s="125"/>
      <c r="L79" s="125"/>
      <c r="M79" s="125"/>
      <c r="N79" s="125"/>
      <c r="O79" s="125"/>
      <c r="P79" s="125"/>
      <c r="Q79" s="125"/>
    </row>
    <row r="80" spans="11:19" s="128" customFormat="1">
      <c r="K80" s="125"/>
      <c r="L80" s="125"/>
      <c r="M80" s="125"/>
      <c r="N80" s="125"/>
      <c r="O80" s="125"/>
      <c r="P80" s="125"/>
      <c r="Q80" s="125"/>
    </row>
    <row r="81" spans="11:17" s="128" customFormat="1">
      <c r="K81" s="125"/>
      <c r="L81" s="125"/>
      <c r="M81" s="125"/>
      <c r="N81" s="125"/>
      <c r="O81" s="125"/>
      <c r="P81" s="125"/>
      <c r="Q81" s="125"/>
    </row>
    <row r="82" spans="11:17" s="128" customFormat="1">
      <c r="K82" s="125"/>
      <c r="L82" s="125"/>
      <c r="M82" s="125"/>
      <c r="N82" s="125"/>
      <c r="O82" s="125"/>
      <c r="P82" s="125"/>
      <c r="Q82" s="125"/>
    </row>
    <row r="83" spans="11:17" s="128" customFormat="1">
      <c r="K83" s="125"/>
      <c r="L83" s="125"/>
      <c r="M83" s="125"/>
      <c r="N83" s="125"/>
      <c r="O83" s="125"/>
      <c r="P83" s="125"/>
      <c r="Q83" s="125"/>
    </row>
    <row r="84" spans="11:17" s="128" customFormat="1">
      <c r="K84" s="125"/>
      <c r="L84" s="125"/>
      <c r="M84" s="125"/>
      <c r="N84" s="125"/>
      <c r="O84" s="125"/>
      <c r="P84" s="125"/>
      <c r="Q84" s="125"/>
    </row>
    <row r="85" spans="11:17" s="128" customFormat="1">
      <c r="K85" s="125"/>
      <c r="L85" s="125"/>
      <c r="M85" s="125"/>
      <c r="N85" s="125"/>
      <c r="O85" s="125"/>
      <c r="P85" s="125"/>
      <c r="Q85" s="125"/>
    </row>
    <row r="86" spans="11:17" s="128" customFormat="1">
      <c r="K86" s="125"/>
      <c r="L86" s="125"/>
      <c r="M86" s="125"/>
      <c r="N86" s="125"/>
      <c r="O86" s="125"/>
      <c r="P86" s="125"/>
      <c r="Q86" s="125"/>
    </row>
    <row r="87" spans="11:17" s="128" customFormat="1">
      <c r="K87" s="125"/>
      <c r="L87" s="125"/>
      <c r="M87" s="125"/>
      <c r="N87" s="125"/>
      <c r="O87" s="125"/>
      <c r="P87" s="125"/>
      <c r="Q87" s="125"/>
    </row>
    <row r="88" spans="11:17" s="128" customFormat="1">
      <c r="K88" s="125"/>
      <c r="L88" s="125"/>
      <c r="M88" s="125"/>
      <c r="N88" s="125"/>
      <c r="O88" s="125"/>
      <c r="P88" s="125"/>
      <c r="Q88" s="125"/>
    </row>
    <row r="89" spans="11:17" s="128" customFormat="1">
      <c r="K89" s="125"/>
      <c r="L89" s="125"/>
      <c r="M89" s="125"/>
      <c r="N89" s="125"/>
      <c r="O89" s="125"/>
      <c r="P89" s="125"/>
      <c r="Q89" s="125"/>
    </row>
    <row r="90" spans="11:17" s="128" customFormat="1">
      <c r="K90" s="125"/>
      <c r="L90" s="125"/>
      <c r="M90" s="125"/>
      <c r="N90" s="125"/>
      <c r="O90" s="125"/>
      <c r="P90" s="125"/>
      <c r="Q90" s="125"/>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72EEC598-8F36-4C26-AF9A-A6F2E3604C41}">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56E0EE8F-A416-4FBB-B425-88DBB5EA85DF}">
      <formula1>36891</formula1>
      <formula2>71558</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5CE87-271C-43B5-AA49-A5200F86056F}">
  <sheetPr codeName="Feuil1">
    <tabColor theme="9" tint="0.39997558519241921"/>
  </sheetPr>
  <dimension ref="A1:Y489"/>
  <sheetViews>
    <sheetView tabSelected="1" view="pageBreakPreview" topLeftCell="A49" zoomScale="70" zoomScaleNormal="75" zoomScaleSheetLayoutView="70" workbookViewId="0">
      <selection activeCell="I36" sqref="I36"/>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6592020</v>
      </c>
      <c r="C23" s="34" t="s">
        <v>105</v>
      </c>
      <c r="D23" s="34" t="s">
        <v>106</v>
      </c>
      <c r="E23" s="34" t="s">
        <v>107</v>
      </c>
      <c r="F23" s="35">
        <v>73221</v>
      </c>
      <c r="G23" s="34"/>
      <c r="H23" s="34"/>
      <c r="I23" s="34">
        <v>1053</v>
      </c>
      <c r="J23" s="34" t="s">
        <v>108</v>
      </c>
      <c r="K23" s="36"/>
      <c r="L23" s="36"/>
      <c r="M23" s="36"/>
      <c r="N23" s="36"/>
      <c r="O23" s="36">
        <v>8.1</v>
      </c>
      <c r="P23" s="36">
        <v>97</v>
      </c>
      <c r="R23" s="17" t="s">
        <v>109</v>
      </c>
      <c r="S23" s="37"/>
      <c r="T23" s="37"/>
      <c r="U23" s="37"/>
      <c r="V23" s="37"/>
      <c r="W23" s="37"/>
      <c r="X23" s="37"/>
      <c r="Y23" s="38"/>
    </row>
    <row r="24" spans="1:25" s="2" customFormat="1" ht="16.5" thickBot="1">
      <c r="A24" s="1"/>
      <c r="B24" s="1"/>
      <c r="C24" s="1"/>
      <c r="D24" s="1"/>
      <c r="E24" s="1"/>
      <c r="F24" s="39"/>
      <c r="G24" s="40">
        <v>954617</v>
      </c>
      <c r="H24" s="41">
        <v>6473779</v>
      </c>
      <c r="K24" s="41">
        <v>954667.44494892925</v>
      </c>
      <c r="L24" s="41">
        <v>6473764.1936492464</v>
      </c>
      <c r="M24" s="41">
        <v>954787.67270535708</v>
      </c>
      <c r="N24" s="41">
        <v>6473720.241277582</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6592020</v>
      </c>
      <c r="B39" s="66" t="str">
        <f>C23</f>
        <v>MERLET</v>
      </c>
      <c r="C39" s="67" t="str">
        <f>D23</f>
        <v>MERLET A ST-ALBAN-DES-VILLARDS 3</v>
      </c>
      <c r="D39" s="68" t="s">
        <v>133</v>
      </c>
      <c r="E39" s="36">
        <v>4.5999999999999996</v>
      </c>
      <c r="F39" s="69" t="s">
        <v>134</v>
      </c>
      <c r="G39" s="70" t="s">
        <v>11</v>
      </c>
      <c r="H39" s="71">
        <v>4</v>
      </c>
      <c r="I39" s="71" t="s">
        <v>135</v>
      </c>
      <c r="R39" s="61"/>
      <c r="S39" s="61"/>
      <c r="T39" s="44"/>
      <c r="U39" s="44"/>
    </row>
    <row r="40" spans="1:21" ht="14.25">
      <c r="A40" s="32" t="s">
        <v>136</v>
      </c>
      <c r="B40" s="72"/>
      <c r="C40" s="72"/>
      <c r="D40" s="73"/>
      <c r="E40" s="72"/>
      <c r="F40" s="69" t="s">
        <v>137</v>
      </c>
      <c r="G40" s="70" t="s">
        <v>19</v>
      </c>
      <c r="H40" s="71"/>
      <c r="I40" s="71"/>
      <c r="R40" s="61"/>
      <c r="S40" s="61"/>
      <c r="T40" s="44"/>
      <c r="U40" s="44"/>
    </row>
    <row r="41" spans="1:21" ht="14.25">
      <c r="A41" s="106"/>
      <c r="B41" s="107"/>
      <c r="C41" s="107"/>
      <c r="D41" s="107"/>
      <c r="E41" s="108"/>
      <c r="F41" s="69" t="s">
        <v>138</v>
      </c>
      <c r="G41" s="70" t="s">
        <v>28</v>
      </c>
      <c r="H41" s="71"/>
      <c r="I41" s="71"/>
      <c r="R41" s="61"/>
      <c r="S41" s="61"/>
      <c r="T41" s="44"/>
      <c r="U41" s="44"/>
    </row>
    <row r="42" spans="1:21" ht="14.25">
      <c r="A42" s="72"/>
      <c r="B42" s="72"/>
      <c r="C42" s="72"/>
      <c r="D42" s="73"/>
      <c r="E42" s="72"/>
      <c r="F42" s="69" t="s">
        <v>139</v>
      </c>
      <c r="G42" s="70" t="s">
        <v>36</v>
      </c>
      <c r="H42" s="71"/>
      <c r="I42" s="71"/>
      <c r="R42" s="61"/>
      <c r="S42" s="61"/>
      <c r="T42" s="44"/>
      <c r="U42" s="44"/>
    </row>
    <row r="43" spans="1:21" ht="14.25">
      <c r="A43" s="72"/>
      <c r="B43" s="72"/>
      <c r="C43" s="72"/>
      <c r="D43" s="73"/>
      <c r="E43" s="72"/>
      <c r="F43" s="69" t="s">
        <v>140</v>
      </c>
      <c r="G43" s="70" t="s">
        <v>43</v>
      </c>
      <c r="H43" s="71">
        <v>34</v>
      </c>
      <c r="I43" s="71" t="s">
        <v>141</v>
      </c>
      <c r="O43" s="2"/>
      <c r="P43" s="2"/>
      <c r="Q43" s="2"/>
      <c r="R43" s="2"/>
      <c r="S43" s="2"/>
      <c r="T43" s="44"/>
      <c r="U43" s="44"/>
    </row>
    <row r="44" spans="1:21" ht="14.25">
      <c r="A44" s="72"/>
      <c r="B44" s="72"/>
      <c r="C44" s="72"/>
      <c r="D44" s="73"/>
      <c r="E44" s="72"/>
      <c r="F44" s="69" t="s">
        <v>142</v>
      </c>
      <c r="G44" s="70" t="s">
        <v>48</v>
      </c>
      <c r="H44" s="71">
        <v>20</v>
      </c>
      <c r="I44" s="71" t="s">
        <v>141</v>
      </c>
      <c r="M44" s="2"/>
      <c r="N44" s="2"/>
      <c r="O44" s="2"/>
      <c r="P44" s="2"/>
      <c r="Q44" s="2"/>
      <c r="R44" s="2"/>
      <c r="S44" s="2"/>
      <c r="T44" s="44"/>
      <c r="U44" s="44"/>
    </row>
    <row r="45" spans="1:21" ht="14.25">
      <c r="A45" s="72"/>
      <c r="B45" s="72"/>
      <c r="C45" s="72"/>
      <c r="D45" s="73"/>
      <c r="E45" s="72"/>
      <c r="F45" s="69" t="s">
        <v>143</v>
      </c>
      <c r="G45" s="70" t="s">
        <v>53</v>
      </c>
      <c r="H45" s="71">
        <v>1</v>
      </c>
      <c r="I45" s="71" t="s">
        <v>135</v>
      </c>
      <c r="M45" s="2"/>
      <c r="N45" s="2"/>
      <c r="O45" s="2"/>
      <c r="P45" s="2"/>
      <c r="Q45" s="2"/>
      <c r="R45" s="2"/>
      <c r="S45" s="2"/>
      <c r="T45" s="44"/>
      <c r="U45" s="44"/>
    </row>
    <row r="46" spans="1:21" ht="14.25">
      <c r="A46" s="72"/>
      <c r="B46" s="72"/>
      <c r="C46" s="72"/>
      <c r="D46" s="73"/>
      <c r="E46" s="72"/>
      <c r="F46" s="69" t="s">
        <v>144</v>
      </c>
      <c r="G46" s="70" t="s">
        <v>58</v>
      </c>
      <c r="H46" s="71"/>
      <c r="I46" s="71"/>
      <c r="M46" s="2"/>
      <c r="N46" s="2"/>
      <c r="O46" s="2"/>
      <c r="P46" s="2"/>
      <c r="Q46" s="2"/>
      <c r="R46" s="2"/>
      <c r="S46" s="2"/>
      <c r="T46" s="2"/>
      <c r="U46" s="2"/>
    </row>
    <row r="47" spans="1:21" s="2" customFormat="1" ht="14.25">
      <c r="A47" s="72"/>
      <c r="B47" s="72"/>
      <c r="C47" s="72"/>
      <c r="D47" s="73"/>
      <c r="E47" s="72"/>
      <c r="F47" s="69" t="s">
        <v>145</v>
      </c>
      <c r="G47" s="70" t="s">
        <v>62</v>
      </c>
      <c r="H47" s="71"/>
      <c r="I47" s="71"/>
    </row>
    <row r="48" spans="1:21" s="2" customFormat="1" ht="14.25">
      <c r="A48" s="72"/>
      <c r="B48" s="72"/>
      <c r="C48" s="72"/>
      <c r="D48" s="73"/>
      <c r="E48" s="72"/>
      <c r="F48" s="69" t="s">
        <v>146</v>
      </c>
      <c r="G48" s="70" t="s">
        <v>66</v>
      </c>
      <c r="H48" s="71">
        <v>1</v>
      </c>
      <c r="I48" s="71" t="s">
        <v>135</v>
      </c>
      <c r="O48" s="43"/>
      <c r="P48" s="43"/>
      <c r="Q48" s="43"/>
      <c r="R48" s="61"/>
      <c r="S48" s="61"/>
    </row>
    <row r="49" spans="1:22" s="2" customFormat="1" ht="14.25">
      <c r="A49" s="72"/>
      <c r="B49" s="72"/>
      <c r="C49" s="72"/>
      <c r="D49" s="73"/>
      <c r="E49" s="72"/>
      <c r="F49" s="69" t="s">
        <v>147</v>
      </c>
      <c r="G49" s="70" t="s">
        <v>70</v>
      </c>
      <c r="H49" s="71"/>
      <c r="I49" s="71"/>
      <c r="M49" s="43"/>
      <c r="N49" s="43"/>
      <c r="O49" s="43"/>
      <c r="P49" s="43"/>
      <c r="Q49" s="43"/>
      <c r="R49" s="61"/>
      <c r="S49" s="61"/>
    </row>
    <row r="50" spans="1:22" s="2" customFormat="1" ht="14.25">
      <c r="A50" s="72"/>
      <c r="B50" s="72"/>
      <c r="C50" s="72"/>
      <c r="D50" s="73"/>
      <c r="E50" s="72"/>
      <c r="F50" s="69" t="s">
        <v>148</v>
      </c>
      <c r="G50" s="70" t="s">
        <v>74</v>
      </c>
      <c r="H50" s="71">
        <v>40</v>
      </c>
      <c r="I50" s="71" t="s">
        <v>141</v>
      </c>
      <c r="M50" s="43"/>
      <c r="N50" s="43"/>
      <c r="O50" s="43"/>
      <c r="P50" s="43"/>
      <c r="Q50" s="43"/>
      <c r="R50" s="61"/>
      <c r="S50" s="61"/>
    </row>
    <row r="51" spans="1:22" s="2" customFormat="1" ht="16.5" thickBot="1">
      <c r="A51" s="1"/>
      <c r="B51" s="1"/>
      <c r="C51" s="1"/>
      <c r="D51" s="1"/>
      <c r="E51" s="1"/>
      <c r="F51" s="74" t="s">
        <v>149</v>
      </c>
      <c r="G51" s="74"/>
      <c r="H51" s="75">
        <f>SUM(H39:H50)/100</f>
        <v>1</v>
      </c>
      <c r="N51" s="43"/>
      <c r="O51" s="43"/>
      <c r="P51" s="43"/>
      <c r="Q51" s="43"/>
      <c r="R51" s="43"/>
      <c r="S51" s="43"/>
      <c r="T51" s="61"/>
      <c r="U51" s="61"/>
      <c r="V51" s="44"/>
    </row>
    <row r="52" spans="1:22" ht="16.5" thickBot="1">
      <c r="A52" s="103" t="s">
        <v>150</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151</v>
      </c>
      <c r="C55" s="14"/>
      <c r="D55" s="14"/>
      <c r="E55" s="14"/>
      <c r="F55" s="46"/>
      <c r="G55" s="8"/>
      <c r="J55" s="80"/>
      <c r="T55" s="61"/>
      <c r="U55" s="61"/>
    </row>
    <row r="56" spans="1:22">
      <c r="A56" s="19" t="s">
        <v>152</v>
      </c>
      <c r="B56" s="11" t="s">
        <v>151</v>
      </c>
      <c r="C56" s="11"/>
      <c r="D56" s="11"/>
      <c r="E56" s="11"/>
      <c r="F56" s="51"/>
      <c r="G56" s="8"/>
      <c r="H56" s="10" t="s">
        <v>15</v>
      </c>
      <c r="J56" s="80"/>
      <c r="T56" s="61"/>
      <c r="U56" s="61"/>
    </row>
    <row r="57" spans="1:22">
      <c r="A57" s="19" t="s">
        <v>153</v>
      </c>
      <c r="B57" s="11" t="s">
        <v>154</v>
      </c>
      <c r="C57" s="11"/>
      <c r="D57" s="11"/>
      <c r="E57" s="11"/>
      <c r="F57" s="51"/>
      <c r="G57" s="8"/>
      <c r="H57" s="81" t="s">
        <v>155</v>
      </c>
      <c r="I57" s="81" t="s">
        <v>132</v>
      </c>
      <c r="J57" s="81" t="s">
        <v>156</v>
      </c>
      <c r="T57" s="61"/>
      <c r="U57" s="61"/>
    </row>
    <row r="58" spans="1:22">
      <c r="A58" s="19" t="s">
        <v>157</v>
      </c>
      <c r="B58" s="11" t="s">
        <v>158</v>
      </c>
      <c r="C58" s="11"/>
      <c r="D58" s="11"/>
      <c r="E58" s="11"/>
      <c r="F58" s="51"/>
      <c r="G58" s="8"/>
      <c r="H58" s="82" t="s">
        <v>159</v>
      </c>
      <c r="I58" s="82" t="s">
        <v>37</v>
      </c>
      <c r="J58" s="82" t="s">
        <v>160</v>
      </c>
      <c r="T58" s="61"/>
      <c r="U58" s="61"/>
    </row>
    <row r="59" spans="1:22">
      <c r="A59" s="19" t="s">
        <v>161</v>
      </c>
      <c r="B59" s="11" t="s">
        <v>162</v>
      </c>
      <c r="C59" s="11"/>
      <c r="D59" s="11"/>
      <c r="E59" s="11"/>
      <c r="F59" s="51"/>
      <c r="G59" s="8"/>
      <c r="H59" s="83" t="s">
        <v>163</v>
      </c>
      <c r="I59" s="83" t="s">
        <v>12</v>
      </c>
      <c r="J59" s="83" t="s">
        <v>164</v>
      </c>
      <c r="T59" s="61"/>
      <c r="U59" s="61"/>
    </row>
    <row r="60" spans="1:22">
      <c r="A60" s="19" t="s">
        <v>165</v>
      </c>
      <c r="B60" s="11" t="s">
        <v>166</v>
      </c>
      <c r="C60" s="11"/>
      <c r="D60" s="11"/>
      <c r="E60" s="11"/>
      <c r="F60" s="51"/>
      <c r="G60" s="8"/>
      <c r="H60" s="83" t="s">
        <v>167</v>
      </c>
      <c r="I60" s="83" t="s">
        <v>20</v>
      </c>
      <c r="J60" s="83" t="s">
        <v>168</v>
      </c>
      <c r="P60" s="33"/>
      <c r="Q60" s="33"/>
      <c r="R60" s="33"/>
      <c r="S60" s="33"/>
      <c r="T60" s="33"/>
      <c r="U60" s="33"/>
    </row>
    <row r="61" spans="1:22">
      <c r="A61" s="19" t="s">
        <v>169</v>
      </c>
      <c r="B61" s="11" t="s">
        <v>170</v>
      </c>
      <c r="C61" s="11"/>
      <c r="D61" s="11"/>
      <c r="E61" s="11"/>
      <c r="F61" s="51"/>
      <c r="G61" s="84"/>
      <c r="H61" s="85" t="s">
        <v>171</v>
      </c>
      <c r="I61" s="85" t="s">
        <v>29</v>
      </c>
      <c r="J61" s="85" t="s">
        <v>172</v>
      </c>
      <c r="O61" s="33"/>
      <c r="T61" s="61"/>
      <c r="U61" s="61"/>
    </row>
    <row r="62" spans="1:22">
      <c r="A62" s="22" t="s">
        <v>173</v>
      </c>
      <c r="B62" s="23" t="s">
        <v>174</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175</v>
      </c>
      <c r="D65" s="88" t="s">
        <v>131</v>
      </c>
      <c r="E65" s="88" t="s">
        <v>152</v>
      </c>
      <c r="F65" s="88" t="s">
        <v>153</v>
      </c>
      <c r="G65" s="88" t="s">
        <v>157</v>
      </c>
      <c r="H65" s="88" t="s">
        <v>176</v>
      </c>
      <c r="I65" s="88" t="s">
        <v>165</v>
      </c>
      <c r="J65" s="88" t="s">
        <v>169</v>
      </c>
      <c r="K65" s="88" t="s">
        <v>173</v>
      </c>
      <c r="T65" s="61"/>
      <c r="U65" s="61"/>
    </row>
    <row r="66" spans="1:21" ht="14.25">
      <c r="A66" s="89">
        <f>A39</f>
        <v>6592020</v>
      </c>
      <c r="B66" s="90" t="str">
        <f>D39</f>
        <v>13/02/2018</v>
      </c>
      <c r="C66" s="91" t="s">
        <v>177</v>
      </c>
      <c r="D66" s="92" t="s">
        <v>11</v>
      </c>
      <c r="E66" s="92" t="s">
        <v>29</v>
      </c>
      <c r="F66" s="93" t="s">
        <v>178</v>
      </c>
      <c r="G66" s="71">
        <v>10</v>
      </c>
      <c r="H66" s="71"/>
      <c r="I66" s="71">
        <v>0</v>
      </c>
      <c r="J66" s="71"/>
      <c r="K66" s="71">
        <v>0</v>
      </c>
      <c r="T66" s="61"/>
      <c r="U66" s="61"/>
    </row>
    <row r="67" spans="1:21" ht="14.25">
      <c r="A67" s="94">
        <f t="shared" ref="A67:B77" si="0">+A$66</f>
        <v>6592020</v>
      </c>
      <c r="B67" s="95" t="str">
        <f t="shared" si="0"/>
        <v>13/02/2018</v>
      </c>
      <c r="C67" s="91" t="s">
        <v>179</v>
      </c>
      <c r="D67" s="93" t="s">
        <v>11</v>
      </c>
      <c r="E67" s="93" t="s">
        <v>20</v>
      </c>
      <c r="F67" s="93" t="s">
        <v>178</v>
      </c>
      <c r="G67" s="71">
        <v>20</v>
      </c>
      <c r="H67" s="71"/>
      <c r="I67" s="71">
        <v>0</v>
      </c>
      <c r="J67" s="71"/>
      <c r="K67" s="71">
        <v>0</v>
      </c>
      <c r="T67" s="61"/>
      <c r="U67" s="61"/>
    </row>
    <row r="68" spans="1:21" ht="14.25">
      <c r="A68" s="94">
        <f t="shared" si="0"/>
        <v>6592020</v>
      </c>
      <c r="B68" s="95" t="str">
        <f t="shared" si="0"/>
        <v>13/02/2018</v>
      </c>
      <c r="C68" s="91" t="s">
        <v>180</v>
      </c>
      <c r="D68" s="93" t="s">
        <v>53</v>
      </c>
      <c r="E68" s="93" t="s">
        <v>20</v>
      </c>
      <c r="F68" s="93" t="s">
        <v>178</v>
      </c>
      <c r="G68" s="71">
        <v>30</v>
      </c>
      <c r="H68" s="71"/>
      <c r="I68" s="71">
        <v>0</v>
      </c>
      <c r="J68" s="71"/>
      <c r="K68" s="71">
        <v>0</v>
      </c>
      <c r="T68" s="61"/>
      <c r="U68" s="61"/>
    </row>
    <row r="69" spans="1:21" ht="14.25">
      <c r="A69" s="94">
        <f t="shared" si="0"/>
        <v>6592020</v>
      </c>
      <c r="B69" s="95" t="str">
        <f t="shared" si="0"/>
        <v>13/02/2018</v>
      </c>
      <c r="C69" s="91" t="s">
        <v>181</v>
      </c>
      <c r="D69" s="93" t="s">
        <v>66</v>
      </c>
      <c r="E69" s="93" t="s">
        <v>37</v>
      </c>
      <c r="F69" s="93" t="s">
        <v>178</v>
      </c>
      <c r="G69" s="71">
        <v>30</v>
      </c>
      <c r="H69" s="71"/>
      <c r="I69" s="71">
        <v>0</v>
      </c>
      <c r="J69" s="71"/>
      <c r="K69" s="71">
        <v>0</v>
      </c>
      <c r="T69" s="61"/>
      <c r="U69" s="61"/>
    </row>
    <row r="70" spans="1:21" ht="14.25">
      <c r="A70" s="94">
        <f t="shared" si="0"/>
        <v>6592020</v>
      </c>
      <c r="B70" s="95" t="str">
        <f t="shared" si="0"/>
        <v>13/02/2018</v>
      </c>
      <c r="C70" s="91" t="s">
        <v>182</v>
      </c>
      <c r="D70" s="93" t="s">
        <v>43</v>
      </c>
      <c r="E70" s="93" t="s">
        <v>29</v>
      </c>
      <c r="F70" s="93" t="s">
        <v>183</v>
      </c>
      <c r="G70" s="71">
        <v>25</v>
      </c>
      <c r="H70" s="71"/>
      <c r="I70" s="71">
        <v>0</v>
      </c>
      <c r="J70" s="71"/>
      <c r="K70" s="71">
        <v>0</v>
      </c>
      <c r="T70" s="61"/>
      <c r="U70" s="61"/>
    </row>
    <row r="71" spans="1:21" ht="14.25">
      <c r="A71" s="94">
        <f t="shared" si="0"/>
        <v>6592020</v>
      </c>
      <c r="B71" s="95" t="str">
        <f t="shared" si="0"/>
        <v>13/02/2018</v>
      </c>
      <c r="C71" s="91" t="s">
        <v>184</v>
      </c>
      <c r="D71" s="93" t="s">
        <v>48</v>
      </c>
      <c r="E71" s="93" t="s">
        <v>29</v>
      </c>
      <c r="F71" s="93" t="s">
        <v>183</v>
      </c>
      <c r="G71" s="71">
        <v>30</v>
      </c>
      <c r="H71" s="71"/>
      <c r="I71" s="71">
        <v>0</v>
      </c>
      <c r="J71" s="71"/>
      <c r="K71" s="71">
        <v>0</v>
      </c>
      <c r="T71" s="61"/>
      <c r="U71" s="61"/>
    </row>
    <row r="72" spans="1:21" ht="14.25">
      <c r="A72" s="94">
        <f t="shared" si="0"/>
        <v>6592020</v>
      </c>
      <c r="B72" s="95" t="str">
        <f t="shared" si="0"/>
        <v>13/02/2018</v>
      </c>
      <c r="C72" s="91" t="s">
        <v>185</v>
      </c>
      <c r="D72" s="93" t="s">
        <v>74</v>
      </c>
      <c r="E72" s="93" t="s">
        <v>29</v>
      </c>
      <c r="F72" s="93" t="s">
        <v>183</v>
      </c>
      <c r="G72" s="71">
        <v>6</v>
      </c>
      <c r="H72" s="71"/>
      <c r="I72" s="71">
        <v>0</v>
      </c>
      <c r="J72" s="71"/>
      <c r="K72" s="71">
        <v>0</v>
      </c>
      <c r="T72" s="61"/>
      <c r="U72" s="61"/>
    </row>
    <row r="73" spans="1:21" ht="14.25">
      <c r="A73" s="94">
        <f t="shared" si="0"/>
        <v>6592020</v>
      </c>
      <c r="B73" s="95" t="str">
        <f t="shared" si="0"/>
        <v>13/02/2018</v>
      </c>
      <c r="C73" s="91" t="s">
        <v>186</v>
      </c>
      <c r="D73" s="93" t="s">
        <v>74</v>
      </c>
      <c r="E73" s="93" t="s">
        <v>20</v>
      </c>
      <c r="F73" s="93" t="s">
        <v>183</v>
      </c>
      <c r="G73" s="71">
        <v>12</v>
      </c>
      <c r="H73" s="71"/>
      <c r="I73" s="71">
        <v>0</v>
      </c>
      <c r="J73" s="71"/>
      <c r="K73" s="71">
        <v>0</v>
      </c>
      <c r="T73" s="61"/>
      <c r="U73" s="61"/>
    </row>
    <row r="74" spans="1:21" ht="14.25">
      <c r="A74" s="94">
        <f t="shared" si="0"/>
        <v>6592020</v>
      </c>
      <c r="B74" s="95" t="str">
        <f t="shared" si="0"/>
        <v>13/02/2018</v>
      </c>
      <c r="C74" s="91" t="s">
        <v>187</v>
      </c>
      <c r="D74" s="93" t="s">
        <v>43</v>
      </c>
      <c r="E74" s="93" t="s">
        <v>20</v>
      </c>
      <c r="F74" s="93" t="s">
        <v>188</v>
      </c>
      <c r="G74" s="71">
        <v>20</v>
      </c>
      <c r="H74" s="71"/>
      <c r="I74" s="71">
        <v>0</v>
      </c>
      <c r="J74" s="71"/>
      <c r="K74" s="71">
        <v>0</v>
      </c>
      <c r="T74" s="61"/>
      <c r="U74" s="61"/>
    </row>
    <row r="75" spans="1:21" ht="14.25">
      <c r="A75" s="94">
        <f t="shared" si="0"/>
        <v>6592020</v>
      </c>
      <c r="B75" s="95" t="str">
        <f t="shared" si="0"/>
        <v>13/02/2018</v>
      </c>
      <c r="C75" s="91" t="s">
        <v>189</v>
      </c>
      <c r="D75" s="93" t="s">
        <v>43</v>
      </c>
      <c r="E75" s="93" t="s">
        <v>12</v>
      </c>
      <c r="F75" s="93" t="s">
        <v>188</v>
      </c>
      <c r="G75" s="71">
        <v>10</v>
      </c>
      <c r="H75" s="71"/>
      <c r="I75" s="71">
        <v>0</v>
      </c>
      <c r="J75" s="71"/>
      <c r="K75" s="71">
        <v>0</v>
      </c>
      <c r="T75" s="61"/>
      <c r="U75" s="61"/>
    </row>
    <row r="76" spans="1:21" ht="14.25">
      <c r="A76" s="94">
        <f t="shared" si="0"/>
        <v>6592020</v>
      </c>
      <c r="B76" s="95" t="str">
        <f t="shared" si="0"/>
        <v>13/02/2018</v>
      </c>
      <c r="C76" s="91" t="s">
        <v>190</v>
      </c>
      <c r="D76" s="93" t="s">
        <v>48</v>
      </c>
      <c r="E76" s="93" t="s">
        <v>20</v>
      </c>
      <c r="F76" s="93" t="s">
        <v>188</v>
      </c>
      <c r="G76" s="71">
        <v>25</v>
      </c>
      <c r="H76" s="71"/>
      <c r="I76" s="71">
        <v>0</v>
      </c>
      <c r="J76" s="71"/>
      <c r="K76" s="71">
        <v>0</v>
      </c>
      <c r="T76" s="61"/>
      <c r="U76" s="61"/>
    </row>
    <row r="77" spans="1:21" ht="14.25">
      <c r="A77" s="94">
        <f t="shared" si="0"/>
        <v>6592020</v>
      </c>
      <c r="B77" s="95" t="str">
        <f t="shared" si="0"/>
        <v>13/02/2018</v>
      </c>
      <c r="C77" s="91" t="s">
        <v>191</v>
      </c>
      <c r="D77" s="93" t="s">
        <v>74</v>
      </c>
      <c r="E77" s="93" t="s">
        <v>12</v>
      </c>
      <c r="F77" s="93" t="s">
        <v>188</v>
      </c>
      <c r="G77" s="71">
        <v>5</v>
      </c>
      <c r="H77" s="71"/>
      <c r="I77" s="71">
        <v>0</v>
      </c>
      <c r="J77" s="71"/>
      <c r="K77" s="71">
        <v>0</v>
      </c>
      <c r="T77" s="61"/>
      <c r="U77" s="61"/>
    </row>
    <row r="78" spans="1:21" ht="16.5" thickBot="1">
      <c r="A78" s="1"/>
      <c r="T78" s="61"/>
      <c r="U78" s="61"/>
    </row>
    <row r="79" spans="1:21" ht="16.5" thickBot="1">
      <c r="A79" s="103" t="s">
        <v>192</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193</v>
      </c>
      <c r="B82" s="14" t="s">
        <v>194</v>
      </c>
      <c r="C82" s="96"/>
      <c r="D82" s="46"/>
      <c r="E82" s="6"/>
      <c r="F82" s="2"/>
      <c r="G82" s="12"/>
      <c r="H82" s="2"/>
      <c r="I82" s="2"/>
      <c r="T82" s="61"/>
      <c r="U82" s="61"/>
    </row>
    <row r="83" spans="1:21">
      <c r="A83" s="19" t="s">
        <v>195</v>
      </c>
      <c r="B83" s="10" t="s">
        <v>196</v>
      </c>
      <c r="C83" s="97"/>
      <c r="D83" s="51"/>
      <c r="E83" s="6"/>
      <c r="F83" s="44"/>
      <c r="G83" s="12"/>
      <c r="H83" s="2"/>
      <c r="I83" s="2"/>
      <c r="T83" s="61"/>
      <c r="U83" s="61"/>
    </row>
    <row r="84" spans="1:21">
      <c r="A84" s="22" t="s">
        <v>153</v>
      </c>
      <c r="B84" s="23" t="s">
        <v>197</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198</v>
      </c>
      <c r="F86" s="109"/>
      <c r="G86" s="109"/>
      <c r="H86" s="110" t="s">
        <v>199</v>
      </c>
      <c r="I86" s="110"/>
      <c r="J86" s="110"/>
      <c r="K86" s="110"/>
      <c r="L86" s="110"/>
      <c r="M86" s="110"/>
      <c r="N86" s="110"/>
      <c r="O86" s="110"/>
      <c r="P86" s="110"/>
      <c r="Q86" s="110"/>
      <c r="R86" s="110"/>
      <c r="S86" s="110"/>
      <c r="T86" s="61"/>
      <c r="U86" s="61"/>
    </row>
    <row r="87" spans="1:21">
      <c r="A87" s="32" t="s">
        <v>32</v>
      </c>
      <c r="B87" s="32" t="s">
        <v>119</v>
      </c>
      <c r="C87" s="32" t="s">
        <v>193</v>
      </c>
      <c r="D87" s="98" t="s">
        <v>195</v>
      </c>
      <c r="E87" s="32" t="s">
        <v>200</v>
      </c>
      <c r="F87" s="32" t="s">
        <v>201</v>
      </c>
      <c r="G87" s="32" t="s">
        <v>202</v>
      </c>
      <c r="H87" s="99" t="s">
        <v>203</v>
      </c>
      <c r="I87" s="32" t="s">
        <v>204</v>
      </c>
      <c r="J87" s="32" t="s">
        <v>205</v>
      </c>
      <c r="K87" s="32" t="s">
        <v>206</v>
      </c>
      <c r="L87" s="32" t="s">
        <v>207</v>
      </c>
      <c r="M87" s="32" t="s">
        <v>208</v>
      </c>
      <c r="N87" s="32" t="s">
        <v>209</v>
      </c>
      <c r="O87" s="32" t="s">
        <v>210</v>
      </c>
      <c r="P87" s="32" t="s">
        <v>211</v>
      </c>
      <c r="Q87" s="32" t="s">
        <v>212</v>
      </c>
      <c r="R87" s="32" t="s">
        <v>213</v>
      </c>
      <c r="S87" s="32" t="s">
        <v>214</v>
      </c>
      <c r="T87" s="61"/>
      <c r="U87" s="61"/>
    </row>
    <row r="88" spans="1:21" ht="14.25">
      <c r="A88" s="66">
        <f>A66</f>
        <v>6592020</v>
      </c>
      <c r="B88" s="100" t="str">
        <f>B66</f>
        <v>13/02/2018</v>
      </c>
      <c r="C88" s="71" t="s">
        <v>215</v>
      </c>
      <c r="D88" s="71">
        <v>170</v>
      </c>
      <c r="E88" s="71"/>
      <c r="F88" s="71"/>
      <c r="G88" s="71">
        <v>1</v>
      </c>
      <c r="H88" s="71"/>
      <c r="I88" s="71"/>
      <c r="J88" s="71"/>
      <c r="K88" s="71"/>
      <c r="L88" s="71"/>
      <c r="M88" s="71"/>
      <c r="N88" s="71"/>
      <c r="O88" s="71"/>
      <c r="P88" s="71"/>
      <c r="Q88" s="71"/>
      <c r="R88" s="71"/>
      <c r="S88" s="71"/>
      <c r="T88" s="61"/>
      <c r="U88" s="61"/>
    </row>
    <row r="89" spans="1:21" ht="14.25">
      <c r="A89" s="94">
        <f t="shared" ref="A89:B108" si="1">+A$88</f>
        <v>6592020</v>
      </c>
      <c r="B89" s="95" t="str">
        <f t="shared" si="1"/>
        <v>13/02/2018</v>
      </c>
      <c r="C89" s="71" t="s">
        <v>216</v>
      </c>
      <c r="D89" s="71">
        <v>69</v>
      </c>
      <c r="E89" s="71">
        <v>4</v>
      </c>
      <c r="F89" s="71">
        <v>298</v>
      </c>
      <c r="G89" s="71">
        <v>36</v>
      </c>
      <c r="H89" s="71"/>
      <c r="I89" s="71"/>
      <c r="J89" s="71"/>
      <c r="K89" s="71"/>
      <c r="L89" s="71"/>
      <c r="M89" s="71"/>
      <c r="N89" s="71"/>
      <c r="O89" s="71"/>
      <c r="P89" s="71"/>
      <c r="Q89" s="71"/>
      <c r="R89" s="71"/>
      <c r="S89" s="71"/>
      <c r="T89" s="61"/>
      <c r="U89" s="61"/>
    </row>
    <row r="90" spans="1:21" ht="14.25">
      <c r="A90" s="94">
        <f t="shared" si="1"/>
        <v>6592020</v>
      </c>
      <c r="B90" s="95" t="str">
        <f t="shared" si="1"/>
        <v>13/02/2018</v>
      </c>
      <c r="C90" s="71" t="s">
        <v>217</v>
      </c>
      <c r="D90" s="71">
        <v>46</v>
      </c>
      <c r="E90" s="71">
        <v>233</v>
      </c>
      <c r="F90" s="71">
        <v>265</v>
      </c>
      <c r="G90" s="71">
        <v>23</v>
      </c>
      <c r="H90" s="71"/>
      <c r="I90" s="71"/>
      <c r="J90" s="71"/>
      <c r="K90" s="71"/>
      <c r="L90" s="71"/>
      <c r="M90" s="71"/>
      <c r="N90" s="71"/>
      <c r="O90" s="71"/>
      <c r="P90" s="71"/>
      <c r="Q90" s="71"/>
      <c r="R90" s="71"/>
      <c r="S90" s="71"/>
      <c r="T90" s="61"/>
      <c r="U90" s="61"/>
    </row>
    <row r="91" spans="1:21" ht="14.25">
      <c r="A91" s="94">
        <f t="shared" si="1"/>
        <v>6592020</v>
      </c>
      <c r="B91" s="95" t="str">
        <f t="shared" si="1"/>
        <v>13/02/2018</v>
      </c>
      <c r="C91" s="71" t="s">
        <v>218</v>
      </c>
      <c r="D91" s="71">
        <v>127</v>
      </c>
      <c r="E91" s="71"/>
      <c r="F91" s="71">
        <v>4</v>
      </c>
      <c r="G91" s="71"/>
      <c r="H91" s="71"/>
      <c r="I91" s="71"/>
      <c r="J91" s="71"/>
      <c r="K91" s="71"/>
      <c r="L91" s="71"/>
      <c r="M91" s="71"/>
      <c r="N91" s="71"/>
      <c r="O91" s="71"/>
      <c r="P91" s="71"/>
      <c r="Q91" s="71"/>
      <c r="R91" s="71"/>
      <c r="S91" s="71"/>
      <c r="T91" s="61"/>
      <c r="U91" s="61"/>
    </row>
    <row r="92" spans="1:21" ht="14.25">
      <c r="A92" s="94">
        <f t="shared" si="1"/>
        <v>6592020</v>
      </c>
      <c r="B92" s="95" t="str">
        <f t="shared" si="1"/>
        <v>13/02/2018</v>
      </c>
      <c r="C92" s="71" t="s">
        <v>219</v>
      </c>
      <c r="D92" s="71">
        <v>132</v>
      </c>
      <c r="E92" s="71"/>
      <c r="F92" s="71">
        <v>6</v>
      </c>
      <c r="G92" s="71">
        <v>1</v>
      </c>
      <c r="H92" s="71"/>
      <c r="I92" s="71"/>
      <c r="J92" s="71"/>
      <c r="K92" s="71"/>
      <c r="L92" s="71"/>
      <c r="M92" s="71"/>
      <c r="N92" s="71"/>
      <c r="O92" s="71"/>
      <c r="P92" s="71"/>
      <c r="Q92" s="71"/>
      <c r="R92" s="71"/>
      <c r="S92" s="71"/>
      <c r="T92" s="61"/>
      <c r="U92" s="61"/>
    </row>
    <row r="93" spans="1:21" ht="14.25">
      <c r="A93" s="94">
        <f t="shared" si="1"/>
        <v>6592020</v>
      </c>
      <c r="B93" s="95" t="str">
        <f t="shared" si="1"/>
        <v>13/02/2018</v>
      </c>
      <c r="C93" s="71" t="s">
        <v>220</v>
      </c>
      <c r="D93" s="71">
        <v>140</v>
      </c>
      <c r="E93" s="71">
        <v>2</v>
      </c>
      <c r="F93" s="71">
        <v>3</v>
      </c>
      <c r="G93" s="71">
        <v>11</v>
      </c>
      <c r="H93" s="71"/>
      <c r="I93" s="71"/>
      <c r="J93" s="71"/>
      <c r="K93" s="71"/>
      <c r="L93" s="71"/>
      <c r="M93" s="71"/>
      <c r="N93" s="71"/>
      <c r="O93" s="71"/>
      <c r="P93" s="71"/>
      <c r="Q93" s="71"/>
      <c r="R93" s="71"/>
      <c r="S93" s="71"/>
      <c r="T93" s="61"/>
      <c r="U93" s="61"/>
    </row>
    <row r="94" spans="1:21" ht="14.25">
      <c r="A94" s="94">
        <f t="shared" si="1"/>
        <v>6592020</v>
      </c>
      <c r="B94" s="95" t="str">
        <f t="shared" si="1"/>
        <v>13/02/2018</v>
      </c>
      <c r="C94" s="71" t="s">
        <v>221</v>
      </c>
      <c r="D94" s="71">
        <v>10</v>
      </c>
      <c r="E94" s="71"/>
      <c r="F94" s="71">
        <v>30</v>
      </c>
      <c r="G94" s="71">
        <v>8</v>
      </c>
      <c r="H94" s="71"/>
      <c r="I94" s="71"/>
      <c r="J94" s="71"/>
      <c r="K94" s="71"/>
      <c r="L94" s="71"/>
      <c r="M94" s="71"/>
      <c r="N94" s="71"/>
      <c r="O94" s="71"/>
      <c r="P94" s="71"/>
      <c r="Q94" s="71"/>
      <c r="R94" s="71"/>
      <c r="S94" s="71"/>
      <c r="T94" s="61"/>
      <c r="U94" s="61"/>
    </row>
    <row r="95" spans="1:21" ht="14.25">
      <c r="A95" s="94">
        <f t="shared" si="1"/>
        <v>6592020</v>
      </c>
      <c r="B95" s="95" t="str">
        <f t="shared" si="1"/>
        <v>13/02/2018</v>
      </c>
      <c r="C95" s="71" t="s">
        <v>222</v>
      </c>
      <c r="D95" s="71">
        <v>190</v>
      </c>
      <c r="E95" s="71">
        <v>1</v>
      </c>
      <c r="F95" s="71">
        <v>2</v>
      </c>
      <c r="G95" s="71"/>
      <c r="H95" s="71"/>
      <c r="I95" s="71"/>
      <c r="J95" s="71"/>
      <c r="K95" s="71"/>
      <c r="L95" s="71"/>
      <c r="M95" s="71"/>
      <c r="N95" s="71"/>
      <c r="O95" s="71"/>
      <c r="P95" s="71"/>
      <c r="Q95" s="71"/>
      <c r="R95" s="71"/>
      <c r="S95" s="71"/>
      <c r="T95" s="61"/>
      <c r="U95" s="61"/>
    </row>
    <row r="96" spans="1:21" ht="14.25">
      <c r="A96" s="94">
        <f t="shared" si="1"/>
        <v>6592020</v>
      </c>
      <c r="B96" s="95" t="str">
        <f t="shared" si="1"/>
        <v>13/02/2018</v>
      </c>
      <c r="C96" s="71" t="s">
        <v>223</v>
      </c>
      <c r="D96" s="71">
        <v>286</v>
      </c>
      <c r="E96" s="71"/>
      <c r="F96" s="71"/>
      <c r="G96" s="71">
        <v>1</v>
      </c>
      <c r="H96" s="71"/>
      <c r="I96" s="71"/>
      <c r="J96" s="71"/>
      <c r="K96" s="71"/>
      <c r="L96" s="71"/>
      <c r="M96" s="71"/>
      <c r="N96" s="71"/>
      <c r="O96" s="71"/>
      <c r="P96" s="71"/>
      <c r="Q96" s="71"/>
      <c r="R96" s="71"/>
      <c r="S96" s="71"/>
      <c r="T96" s="61"/>
      <c r="U96" s="61"/>
    </row>
    <row r="97" spans="1:21" ht="14.25">
      <c r="A97" s="94">
        <f t="shared" si="1"/>
        <v>6592020</v>
      </c>
      <c r="B97" s="95" t="str">
        <f t="shared" si="1"/>
        <v>13/02/2018</v>
      </c>
      <c r="C97" s="71" t="s">
        <v>224</v>
      </c>
      <c r="D97" s="71">
        <v>276</v>
      </c>
      <c r="E97" s="71">
        <v>5</v>
      </c>
      <c r="F97" s="71">
        <v>3</v>
      </c>
      <c r="G97" s="71"/>
      <c r="H97" s="71"/>
      <c r="I97" s="71"/>
      <c r="J97" s="71"/>
      <c r="K97" s="71"/>
      <c r="L97" s="71"/>
      <c r="M97" s="71"/>
      <c r="N97" s="71"/>
      <c r="O97" s="71"/>
      <c r="P97" s="71"/>
      <c r="Q97" s="71"/>
      <c r="R97" s="71"/>
      <c r="S97" s="71"/>
      <c r="T97" s="61"/>
      <c r="U97" s="61"/>
    </row>
    <row r="98" spans="1:21" ht="14.25">
      <c r="A98" s="94">
        <f t="shared" si="1"/>
        <v>6592020</v>
      </c>
      <c r="B98" s="95" t="str">
        <f t="shared" si="1"/>
        <v>13/02/2018</v>
      </c>
      <c r="C98" s="71" t="s">
        <v>225</v>
      </c>
      <c r="D98" s="71">
        <v>3120</v>
      </c>
      <c r="E98" s="71">
        <v>2</v>
      </c>
      <c r="F98" s="71">
        <v>2</v>
      </c>
      <c r="G98" s="71"/>
      <c r="H98" s="71"/>
      <c r="I98" s="71"/>
      <c r="J98" s="71"/>
      <c r="K98" s="71"/>
      <c r="L98" s="71"/>
      <c r="M98" s="71"/>
      <c r="N98" s="71"/>
      <c r="O98" s="71"/>
      <c r="P98" s="71"/>
      <c r="Q98" s="71"/>
      <c r="R98" s="71"/>
      <c r="S98" s="71"/>
      <c r="T98" s="61"/>
      <c r="U98" s="61"/>
    </row>
    <row r="99" spans="1:21" ht="14.25">
      <c r="A99" s="94">
        <f t="shared" si="1"/>
        <v>6592020</v>
      </c>
      <c r="B99" s="95" t="str">
        <f t="shared" si="1"/>
        <v>13/02/2018</v>
      </c>
      <c r="C99" s="71" t="s">
        <v>226</v>
      </c>
      <c r="D99" s="71">
        <v>3163</v>
      </c>
      <c r="E99" s="71">
        <v>6</v>
      </c>
      <c r="F99" s="71">
        <v>8</v>
      </c>
      <c r="G99" s="71">
        <v>4</v>
      </c>
      <c r="H99" s="71"/>
      <c r="I99" s="71"/>
      <c r="J99" s="71"/>
      <c r="K99" s="71"/>
      <c r="L99" s="71"/>
      <c r="M99" s="71"/>
      <c r="N99" s="71"/>
      <c r="O99" s="71"/>
      <c r="P99" s="71"/>
      <c r="Q99" s="71"/>
      <c r="R99" s="71"/>
      <c r="S99" s="71"/>
      <c r="T99" s="61"/>
      <c r="U99" s="61"/>
    </row>
    <row r="100" spans="1:21" ht="14.25">
      <c r="A100" s="94">
        <f t="shared" si="1"/>
        <v>6592020</v>
      </c>
      <c r="B100" s="95" t="str">
        <f t="shared" si="1"/>
        <v>13/02/2018</v>
      </c>
      <c r="C100" s="71" t="s">
        <v>227</v>
      </c>
      <c r="D100" s="71">
        <v>339</v>
      </c>
      <c r="E100" s="71">
        <v>1</v>
      </c>
      <c r="F100" s="71"/>
      <c r="G100" s="71"/>
      <c r="H100" s="71"/>
      <c r="I100" s="71"/>
      <c r="J100" s="71"/>
      <c r="K100" s="71"/>
      <c r="L100" s="71"/>
      <c r="M100" s="71"/>
      <c r="N100" s="71"/>
      <c r="O100" s="71"/>
      <c r="P100" s="71"/>
      <c r="Q100" s="71"/>
      <c r="R100" s="71"/>
      <c r="S100" s="71"/>
      <c r="T100" s="61"/>
      <c r="U100" s="61"/>
    </row>
    <row r="101" spans="1:21" ht="14.25">
      <c r="A101" s="94">
        <f t="shared" si="1"/>
        <v>6592020</v>
      </c>
      <c r="B101" s="95" t="str">
        <f t="shared" si="1"/>
        <v>13/02/2018</v>
      </c>
      <c r="C101" s="71" t="s">
        <v>228</v>
      </c>
      <c r="D101" s="71">
        <v>209</v>
      </c>
      <c r="E101" s="71"/>
      <c r="F101" s="71">
        <v>10</v>
      </c>
      <c r="G101" s="71"/>
      <c r="H101" s="71"/>
      <c r="I101" s="71"/>
      <c r="J101" s="71"/>
      <c r="K101" s="71"/>
      <c r="L101" s="71"/>
      <c r="M101" s="71"/>
      <c r="N101" s="71"/>
      <c r="O101" s="71"/>
      <c r="P101" s="71"/>
      <c r="Q101" s="71"/>
      <c r="R101" s="71"/>
      <c r="S101" s="71"/>
      <c r="T101" s="61"/>
      <c r="U101" s="61"/>
    </row>
    <row r="102" spans="1:21" ht="14.25">
      <c r="A102" s="94">
        <f t="shared" si="1"/>
        <v>6592020</v>
      </c>
      <c r="B102" s="95" t="str">
        <f t="shared" si="1"/>
        <v>13/02/2018</v>
      </c>
      <c r="C102" s="71" t="s">
        <v>229</v>
      </c>
      <c r="D102" s="71">
        <v>183</v>
      </c>
      <c r="E102" s="71">
        <v>5</v>
      </c>
      <c r="F102" s="71">
        <v>58</v>
      </c>
      <c r="G102" s="71">
        <v>32</v>
      </c>
      <c r="H102" s="71"/>
      <c r="I102" s="71"/>
      <c r="J102" s="71"/>
      <c r="K102" s="71"/>
      <c r="L102" s="71"/>
      <c r="M102" s="71"/>
      <c r="N102" s="71"/>
      <c r="O102" s="71"/>
      <c r="P102" s="71"/>
      <c r="Q102" s="71"/>
      <c r="R102" s="71"/>
      <c r="S102" s="71"/>
      <c r="T102" s="61"/>
      <c r="U102" s="61"/>
    </row>
    <row r="103" spans="1:21" ht="14.25">
      <c r="A103" s="94">
        <f t="shared" si="1"/>
        <v>6592020</v>
      </c>
      <c r="B103" s="95" t="str">
        <f t="shared" si="1"/>
        <v>13/02/2018</v>
      </c>
      <c r="C103" s="71" t="s">
        <v>230</v>
      </c>
      <c r="D103" s="71">
        <v>321</v>
      </c>
      <c r="E103" s="71"/>
      <c r="F103" s="71">
        <v>2</v>
      </c>
      <c r="G103" s="71"/>
      <c r="H103" s="71"/>
      <c r="I103" s="71"/>
      <c r="J103" s="71"/>
      <c r="K103" s="71"/>
      <c r="L103" s="71"/>
      <c r="M103" s="71"/>
      <c r="N103" s="71"/>
      <c r="O103" s="71"/>
      <c r="P103" s="71"/>
      <c r="Q103" s="71"/>
      <c r="R103" s="71"/>
      <c r="S103" s="71"/>
      <c r="T103" s="61"/>
      <c r="U103" s="61"/>
    </row>
    <row r="104" spans="1:21" ht="14.25">
      <c r="A104" s="94">
        <f t="shared" si="1"/>
        <v>6592020</v>
      </c>
      <c r="B104" s="95" t="str">
        <f t="shared" si="1"/>
        <v>13/02/2018</v>
      </c>
      <c r="C104" s="71" t="s">
        <v>231</v>
      </c>
      <c r="D104" s="71">
        <v>322</v>
      </c>
      <c r="E104" s="71"/>
      <c r="F104" s="71">
        <v>1</v>
      </c>
      <c r="G104" s="71"/>
      <c r="H104" s="71"/>
      <c r="I104" s="71"/>
      <c r="J104" s="71"/>
      <c r="K104" s="71"/>
      <c r="L104" s="71"/>
      <c r="M104" s="71"/>
      <c r="N104" s="71"/>
      <c r="O104" s="71"/>
      <c r="P104" s="71"/>
      <c r="Q104" s="71"/>
      <c r="R104" s="71"/>
      <c r="S104" s="71"/>
      <c r="T104" s="61"/>
      <c r="U104" s="61"/>
    </row>
    <row r="105" spans="1:21" ht="14.25">
      <c r="A105" s="94">
        <f t="shared" si="1"/>
        <v>6592020</v>
      </c>
      <c r="B105" s="95" t="str">
        <f t="shared" si="1"/>
        <v>13/02/2018</v>
      </c>
      <c r="C105" s="71" t="s">
        <v>232</v>
      </c>
      <c r="D105" s="71">
        <v>364</v>
      </c>
      <c r="E105" s="71">
        <v>129</v>
      </c>
      <c r="F105" s="71">
        <v>384</v>
      </c>
      <c r="G105" s="71">
        <v>118</v>
      </c>
      <c r="H105" s="71"/>
      <c r="I105" s="71"/>
      <c r="J105" s="71"/>
      <c r="K105" s="71"/>
      <c r="L105" s="71"/>
      <c r="M105" s="71"/>
      <c r="N105" s="71"/>
      <c r="O105" s="71"/>
      <c r="P105" s="71"/>
      <c r="Q105" s="71"/>
      <c r="R105" s="71"/>
      <c r="S105" s="71"/>
      <c r="T105" s="61"/>
      <c r="U105" s="61"/>
    </row>
    <row r="106" spans="1:21" ht="14.25">
      <c r="A106" s="94">
        <f t="shared" si="1"/>
        <v>6592020</v>
      </c>
      <c r="B106" s="95" t="str">
        <f t="shared" si="1"/>
        <v>13/02/2018</v>
      </c>
      <c r="C106" s="71" t="s">
        <v>233</v>
      </c>
      <c r="D106" s="71">
        <v>399</v>
      </c>
      <c r="E106" s="71">
        <v>2</v>
      </c>
      <c r="F106" s="71">
        <v>8</v>
      </c>
      <c r="G106" s="71">
        <v>5</v>
      </c>
      <c r="H106" s="71"/>
      <c r="I106" s="71"/>
      <c r="J106" s="71"/>
      <c r="K106" s="71"/>
      <c r="L106" s="71"/>
      <c r="M106" s="71"/>
      <c r="N106" s="71"/>
      <c r="O106" s="71"/>
      <c r="P106" s="71"/>
      <c r="Q106" s="71"/>
      <c r="R106" s="71"/>
      <c r="S106" s="71"/>
      <c r="T106" s="61"/>
      <c r="U106" s="61"/>
    </row>
    <row r="107" spans="1:21" ht="14.25">
      <c r="A107" s="94">
        <f t="shared" si="1"/>
        <v>6592020</v>
      </c>
      <c r="B107" s="95" t="str">
        <f t="shared" si="1"/>
        <v>13/02/2018</v>
      </c>
      <c r="C107" s="71" t="s">
        <v>234</v>
      </c>
      <c r="D107" s="71">
        <v>421</v>
      </c>
      <c r="E107" s="71"/>
      <c r="F107" s="71">
        <v>2</v>
      </c>
      <c r="G107" s="71">
        <v>3</v>
      </c>
      <c r="H107" s="71"/>
      <c r="I107" s="71"/>
      <c r="J107" s="71"/>
      <c r="K107" s="71"/>
      <c r="L107" s="71"/>
      <c r="M107" s="71"/>
      <c r="N107" s="71"/>
      <c r="O107" s="71"/>
      <c r="P107" s="71"/>
      <c r="Q107" s="71"/>
      <c r="R107" s="71"/>
      <c r="S107" s="71"/>
      <c r="T107" s="61"/>
      <c r="U107" s="61"/>
    </row>
    <row r="108" spans="1:21" ht="14.25">
      <c r="A108" s="94">
        <f t="shared" si="1"/>
        <v>6592020</v>
      </c>
      <c r="B108" s="95" t="str">
        <f t="shared" si="1"/>
        <v>13/02/2018</v>
      </c>
      <c r="C108" s="71" t="s">
        <v>235</v>
      </c>
      <c r="D108" s="71">
        <v>400</v>
      </c>
      <c r="E108" s="71">
        <v>3</v>
      </c>
      <c r="F108" s="71">
        <v>5</v>
      </c>
      <c r="G108" s="71">
        <v>5</v>
      </c>
      <c r="H108" s="71"/>
      <c r="I108" s="71"/>
      <c r="J108" s="71"/>
      <c r="K108" s="71"/>
      <c r="L108" s="71"/>
      <c r="M108" s="71"/>
      <c r="N108" s="71"/>
      <c r="O108" s="71"/>
      <c r="P108" s="71"/>
      <c r="Q108" s="71"/>
      <c r="R108" s="71"/>
      <c r="S108" s="71"/>
      <c r="T108" s="61"/>
      <c r="U108" s="61"/>
    </row>
    <row r="109" spans="1:21" ht="14.25">
      <c r="A109" s="94">
        <f t="shared" ref="A109:B128" si="2">+A$88</f>
        <v>6592020</v>
      </c>
      <c r="B109" s="95" t="str">
        <f t="shared" si="2"/>
        <v>13/02/2018</v>
      </c>
      <c r="C109" s="71" t="s">
        <v>236</v>
      </c>
      <c r="D109" s="71">
        <v>404</v>
      </c>
      <c r="E109" s="71"/>
      <c r="F109" s="71">
        <v>1</v>
      </c>
      <c r="G109" s="71">
        <v>1</v>
      </c>
      <c r="H109" s="71"/>
      <c r="I109" s="71"/>
      <c r="J109" s="71"/>
      <c r="K109" s="71"/>
      <c r="L109" s="71"/>
      <c r="M109" s="71"/>
      <c r="N109" s="71"/>
      <c r="O109" s="71"/>
      <c r="P109" s="71"/>
      <c r="Q109" s="71"/>
      <c r="R109" s="71"/>
      <c r="S109" s="71"/>
      <c r="T109" s="61"/>
      <c r="U109" s="61"/>
    </row>
    <row r="110" spans="1:21" ht="14.25">
      <c r="A110" s="94">
        <f t="shared" si="2"/>
        <v>6592020</v>
      </c>
      <c r="B110" s="95" t="str">
        <f t="shared" si="2"/>
        <v>13/02/2018</v>
      </c>
      <c r="C110" s="71" t="s">
        <v>237</v>
      </c>
      <c r="D110" s="71">
        <v>623</v>
      </c>
      <c r="E110" s="71"/>
      <c r="F110" s="71"/>
      <c r="G110" s="71">
        <v>1</v>
      </c>
      <c r="H110" s="71"/>
      <c r="I110" s="71"/>
      <c r="J110" s="71"/>
      <c r="K110" s="71"/>
      <c r="L110" s="71"/>
      <c r="M110" s="71"/>
      <c r="N110" s="71"/>
      <c r="O110" s="71"/>
      <c r="P110" s="71"/>
      <c r="Q110" s="71"/>
      <c r="R110" s="71"/>
      <c r="S110" s="71"/>
      <c r="T110" s="61"/>
      <c r="U110" s="61"/>
    </row>
    <row r="111" spans="1:21" ht="14.25">
      <c r="A111" s="94">
        <f t="shared" si="2"/>
        <v>6592020</v>
      </c>
      <c r="B111" s="95" t="str">
        <f t="shared" si="2"/>
        <v>13/02/2018</v>
      </c>
      <c r="C111" s="71" t="s">
        <v>238</v>
      </c>
      <c r="D111" s="71">
        <v>608</v>
      </c>
      <c r="E111" s="71">
        <v>1</v>
      </c>
      <c r="F111" s="71">
        <v>5</v>
      </c>
      <c r="G111" s="71">
        <v>3</v>
      </c>
      <c r="H111" s="71"/>
      <c r="I111" s="71"/>
      <c r="J111" s="71"/>
      <c r="K111" s="71"/>
      <c r="L111" s="71"/>
      <c r="M111" s="71"/>
      <c r="N111" s="71"/>
      <c r="O111" s="71"/>
      <c r="P111" s="71"/>
      <c r="Q111" s="71"/>
      <c r="R111" s="71"/>
      <c r="S111" s="71"/>
      <c r="T111" s="61"/>
      <c r="U111" s="61"/>
    </row>
    <row r="112" spans="1:21" ht="14.25">
      <c r="A112" s="94">
        <f t="shared" si="2"/>
        <v>6592020</v>
      </c>
      <c r="B112" s="95" t="str">
        <f t="shared" si="2"/>
        <v>13/02/2018</v>
      </c>
      <c r="C112" s="71" t="s">
        <v>239</v>
      </c>
      <c r="D112" s="71">
        <v>807</v>
      </c>
      <c r="E112" s="71">
        <v>92</v>
      </c>
      <c r="F112" s="71">
        <v>262</v>
      </c>
      <c r="G112" s="71">
        <v>48</v>
      </c>
      <c r="H112" s="71"/>
      <c r="I112" s="71"/>
      <c r="J112" s="71"/>
      <c r="K112" s="71"/>
      <c r="L112" s="71"/>
      <c r="M112" s="71"/>
      <c r="N112" s="71"/>
      <c r="O112" s="71"/>
      <c r="P112" s="71"/>
      <c r="Q112" s="71"/>
      <c r="R112" s="71"/>
      <c r="S112" s="71"/>
      <c r="T112" s="61"/>
      <c r="U112" s="61"/>
    </row>
    <row r="113" spans="1:21" ht="14.25">
      <c r="A113" s="94">
        <f t="shared" si="2"/>
        <v>6592020</v>
      </c>
      <c r="B113" s="95" t="str">
        <f t="shared" si="2"/>
        <v>13/02/2018</v>
      </c>
      <c r="C113" s="71" t="s">
        <v>240</v>
      </c>
      <c r="D113" s="71">
        <v>831</v>
      </c>
      <c r="E113" s="71">
        <v>3</v>
      </c>
      <c r="F113" s="71">
        <v>1</v>
      </c>
      <c r="G113" s="71">
        <v>2</v>
      </c>
      <c r="H113" s="71"/>
      <c r="I113" s="71"/>
      <c r="J113" s="71"/>
      <c r="K113" s="71"/>
      <c r="L113" s="71"/>
      <c r="M113" s="71"/>
      <c r="N113" s="71"/>
      <c r="O113" s="71"/>
      <c r="P113" s="71"/>
      <c r="Q113" s="71"/>
      <c r="R113" s="71"/>
      <c r="S113" s="71"/>
      <c r="T113" s="61"/>
      <c r="U113" s="61"/>
    </row>
    <row r="114" spans="1:21" ht="14.25">
      <c r="A114" s="94">
        <f t="shared" si="2"/>
        <v>6592020</v>
      </c>
      <c r="B114" s="95" t="str">
        <f t="shared" si="2"/>
        <v>13/02/2018</v>
      </c>
      <c r="C114" s="71" t="s">
        <v>241</v>
      </c>
      <c r="D114" s="71">
        <v>757</v>
      </c>
      <c r="E114" s="71">
        <v>4</v>
      </c>
      <c r="F114" s="71">
        <v>13</v>
      </c>
      <c r="G114" s="71">
        <v>3</v>
      </c>
      <c r="H114" s="71"/>
      <c r="I114" s="71"/>
      <c r="J114" s="71"/>
      <c r="K114" s="71"/>
      <c r="L114" s="71"/>
      <c r="M114" s="71"/>
      <c r="N114" s="71"/>
      <c r="O114" s="71"/>
      <c r="P114" s="71"/>
      <c r="Q114" s="71"/>
      <c r="R114" s="71"/>
      <c r="S114" s="71"/>
      <c r="T114" s="61"/>
      <c r="U114" s="61"/>
    </row>
    <row r="115" spans="1:21" ht="14.25">
      <c r="A115" s="94">
        <f t="shared" si="2"/>
        <v>6592020</v>
      </c>
      <c r="B115" s="95" t="str">
        <f t="shared" si="2"/>
        <v>13/02/2018</v>
      </c>
      <c r="C115" s="71" t="s">
        <v>242</v>
      </c>
      <c r="D115" s="71">
        <v>783</v>
      </c>
      <c r="E115" s="71">
        <v>51</v>
      </c>
      <c r="F115" s="71">
        <v>62</v>
      </c>
      <c r="G115" s="71">
        <v>7</v>
      </c>
      <c r="H115" s="71"/>
      <c r="I115" s="71"/>
      <c r="J115" s="71"/>
      <c r="K115" s="71"/>
      <c r="L115" s="71"/>
      <c r="M115" s="71"/>
      <c r="N115" s="71"/>
      <c r="O115" s="71"/>
      <c r="P115" s="71"/>
      <c r="Q115" s="71"/>
      <c r="R115" s="71"/>
      <c r="S115" s="71"/>
      <c r="T115" s="61"/>
      <c r="U115" s="61"/>
    </row>
    <row r="116" spans="1:21" ht="14.25">
      <c r="A116" s="94">
        <f t="shared" si="2"/>
        <v>6592020</v>
      </c>
      <c r="B116" s="95" t="str">
        <f t="shared" si="2"/>
        <v>13/02/2018</v>
      </c>
      <c r="C116" s="71" t="s">
        <v>243</v>
      </c>
      <c r="D116" s="71">
        <v>801</v>
      </c>
      <c r="E116" s="71">
        <v>68</v>
      </c>
      <c r="F116" s="71">
        <v>106</v>
      </c>
      <c r="G116" s="71">
        <v>1</v>
      </c>
      <c r="H116" s="71"/>
      <c r="I116" s="71"/>
      <c r="J116" s="71"/>
      <c r="K116" s="71"/>
      <c r="L116" s="71"/>
      <c r="M116" s="71"/>
      <c r="N116" s="71"/>
      <c r="O116" s="71"/>
      <c r="P116" s="71"/>
      <c r="Q116" s="71"/>
      <c r="R116" s="71"/>
      <c r="S116" s="71"/>
      <c r="T116" s="61"/>
      <c r="U116" s="61"/>
    </row>
    <row r="117" spans="1:21" ht="14.25">
      <c r="A117" s="94">
        <f t="shared" si="2"/>
        <v>6592020</v>
      </c>
      <c r="B117" s="95" t="str">
        <f t="shared" si="2"/>
        <v>13/02/2018</v>
      </c>
      <c r="C117" s="71" t="s">
        <v>244</v>
      </c>
      <c r="D117" s="71">
        <v>753</v>
      </c>
      <c r="E117" s="71"/>
      <c r="F117" s="71">
        <v>1</v>
      </c>
      <c r="G117" s="71"/>
      <c r="H117" s="71"/>
      <c r="I117" s="71"/>
      <c r="J117" s="71"/>
      <c r="K117" s="71"/>
      <c r="L117" s="71"/>
      <c r="M117" s="71"/>
      <c r="N117" s="71"/>
      <c r="O117" s="71"/>
      <c r="P117" s="71"/>
      <c r="Q117" s="71"/>
      <c r="R117" s="71"/>
      <c r="S117" s="71"/>
      <c r="T117" s="61"/>
      <c r="U117" s="61"/>
    </row>
    <row r="118" spans="1:21" ht="14.25">
      <c r="A118" s="94">
        <f t="shared" si="2"/>
        <v>6592020</v>
      </c>
      <c r="B118" s="95" t="str">
        <f t="shared" si="2"/>
        <v>13/02/2018</v>
      </c>
      <c r="C118" s="71" t="s">
        <v>245</v>
      </c>
      <c r="D118" s="71">
        <v>906</v>
      </c>
      <c r="E118" s="71" t="s">
        <v>246</v>
      </c>
      <c r="F118" s="71"/>
      <c r="G118" s="71"/>
      <c r="H118" s="71"/>
      <c r="I118" s="71"/>
      <c r="J118" s="71"/>
      <c r="K118" s="71"/>
      <c r="L118" s="71"/>
      <c r="M118" s="71"/>
      <c r="N118" s="71"/>
      <c r="O118" s="71"/>
      <c r="P118" s="71"/>
      <c r="Q118" s="71"/>
      <c r="R118" s="71"/>
      <c r="S118" s="71"/>
      <c r="T118" s="61"/>
      <c r="U118" s="61"/>
    </row>
    <row r="119" spans="1:21" ht="14.25">
      <c r="A119" s="94">
        <f t="shared" si="2"/>
        <v>6592020</v>
      </c>
      <c r="B119" s="95" t="str">
        <f t="shared" si="2"/>
        <v>13/02/2018</v>
      </c>
      <c r="C119" s="71" t="s">
        <v>247</v>
      </c>
      <c r="D119" s="71">
        <v>933</v>
      </c>
      <c r="E119" s="71">
        <v>8</v>
      </c>
      <c r="F119" s="71">
        <v>40</v>
      </c>
      <c r="G119" s="71">
        <v>3</v>
      </c>
      <c r="H119" s="71"/>
      <c r="I119" s="71"/>
      <c r="J119" s="71"/>
      <c r="K119" s="71"/>
      <c r="L119" s="71"/>
      <c r="M119" s="71"/>
      <c r="N119" s="71"/>
      <c r="O119" s="71"/>
      <c r="P119" s="71"/>
      <c r="Q119" s="71"/>
      <c r="R119" s="71"/>
      <c r="S119" s="71"/>
      <c r="T119" s="61"/>
      <c r="U119" s="61"/>
    </row>
    <row r="120" spans="1:21" ht="14.25">
      <c r="A120" s="94">
        <f t="shared" si="2"/>
        <v>6592020</v>
      </c>
      <c r="B120" s="95" t="str">
        <f t="shared" si="2"/>
        <v>13/02/2018</v>
      </c>
      <c r="C120" s="71" t="s">
        <v>248</v>
      </c>
      <c r="D120" s="71">
        <v>1061</v>
      </c>
      <c r="E120" s="71">
        <v>12</v>
      </c>
      <c r="F120" s="71">
        <v>18</v>
      </c>
      <c r="G120" s="71">
        <v>4</v>
      </c>
      <c r="H120" s="71"/>
      <c r="I120" s="71"/>
      <c r="J120" s="71"/>
      <c r="K120" s="71"/>
      <c r="L120" s="71"/>
      <c r="M120" s="71"/>
      <c r="N120" s="71"/>
      <c r="O120" s="71"/>
      <c r="P120" s="71"/>
      <c r="Q120" s="71"/>
      <c r="R120" s="71"/>
      <c r="S120" s="71"/>
      <c r="T120" s="61"/>
      <c r="U120" s="61"/>
    </row>
    <row r="121" spans="1:21" ht="14.25">
      <c r="A121" s="94">
        <f t="shared" si="2"/>
        <v>6592020</v>
      </c>
      <c r="B121" s="95" t="str">
        <f t="shared" si="2"/>
        <v>13/02/2018</v>
      </c>
      <c r="C121" s="71"/>
      <c r="D121" s="71"/>
      <c r="E121" s="71"/>
      <c r="F121" s="71"/>
      <c r="G121" s="71"/>
      <c r="H121" s="71"/>
      <c r="I121" s="71"/>
      <c r="J121" s="71"/>
      <c r="K121" s="71"/>
      <c r="L121" s="71"/>
      <c r="M121" s="71"/>
      <c r="N121" s="71"/>
      <c r="O121" s="71"/>
      <c r="P121" s="71"/>
      <c r="Q121" s="71"/>
      <c r="R121" s="71"/>
      <c r="S121" s="71"/>
      <c r="T121" s="61"/>
      <c r="U121" s="61"/>
    </row>
    <row r="122" spans="1:21" ht="14.25">
      <c r="A122" s="94">
        <f t="shared" si="2"/>
        <v>6592020</v>
      </c>
      <c r="B122" s="95" t="str">
        <f t="shared" si="2"/>
        <v>13/02/2018</v>
      </c>
      <c r="C122" s="71"/>
      <c r="D122" s="71"/>
      <c r="E122" s="71"/>
      <c r="F122" s="71"/>
      <c r="G122" s="71"/>
      <c r="H122" s="71"/>
      <c r="I122" s="71"/>
      <c r="J122" s="71"/>
      <c r="K122" s="71"/>
      <c r="L122" s="71"/>
      <c r="M122" s="71"/>
      <c r="N122" s="71"/>
      <c r="O122" s="71"/>
      <c r="P122" s="71"/>
      <c r="Q122" s="71"/>
      <c r="R122" s="71"/>
      <c r="S122" s="71"/>
      <c r="T122" s="61"/>
      <c r="U122" s="61"/>
    </row>
    <row r="123" spans="1:21" ht="14.25">
      <c r="A123" s="94">
        <f t="shared" si="2"/>
        <v>6592020</v>
      </c>
      <c r="B123" s="95" t="str">
        <f t="shared" si="2"/>
        <v>13/02/2018</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6592020</v>
      </c>
      <c r="B124" s="95" t="str">
        <f t="shared" si="2"/>
        <v>13/02/2018</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6592020</v>
      </c>
      <c r="B125" s="95" t="str">
        <f t="shared" si="2"/>
        <v>13/02/2018</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6592020</v>
      </c>
      <c r="B126" s="95" t="str">
        <f t="shared" si="2"/>
        <v>13/02/2018</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6592020</v>
      </c>
      <c r="B127" s="95" t="str">
        <f t="shared" si="2"/>
        <v>13/02/2018</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6592020</v>
      </c>
      <c r="B128" s="95" t="str">
        <f t="shared" si="2"/>
        <v>13/02/2018</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6592020</v>
      </c>
      <c r="B129" s="95" t="str">
        <f t="shared" si="3"/>
        <v>13/02/2018</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6592020</v>
      </c>
      <c r="B130" s="95" t="str">
        <f t="shared" si="3"/>
        <v>13/02/2018</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6592020</v>
      </c>
      <c r="B131" s="95" t="str">
        <f t="shared" si="3"/>
        <v>13/02/2018</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6592020</v>
      </c>
      <c r="B132" s="95" t="str">
        <f t="shared" si="3"/>
        <v>13/02/2018</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6592020</v>
      </c>
      <c r="B133" s="95" t="str">
        <f t="shared" si="3"/>
        <v>13/02/2018</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6592020</v>
      </c>
      <c r="B134" s="95" t="str">
        <f t="shared" si="3"/>
        <v>13/02/2018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6592020</v>
      </c>
      <c r="B135" s="95" t="str">
        <f t="shared" si="3"/>
        <v>13/02/2018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6592020</v>
      </c>
      <c r="B136" s="95" t="str">
        <f t="shared" si="3"/>
        <v>13/02/2018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6592020</v>
      </c>
      <c r="B137" s="95" t="str">
        <f t="shared" si="3"/>
        <v>13/02/2018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6592020</v>
      </c>
      <c r="B138" s="95" t="str">
        <f t="shared" si="3"/>
        <v>13/02/2018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6592020</v>
      </c>
      <c r="B139" s="95" t="str">
        <f t="shared" si="3"/>
        <v>13/02/2018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6592020</v>
      </c>
      <c r="B140" s="95" t="str">
        <f t="shared" si="3"/>
        <v>13/02/2018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6592020</v>
      </c>
      <c r="B141" s="95" t="str">
        <f t="shared" si="3"/>
        <v>13/02/2018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6592020</v>
      </c>
      <c r="B142" s="95" t="str">
        <f t="shared" si="3"/>
        <v>13/02/2018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6592020</v>
      </c>
      <c r="B143" s="95" t="str">
        <f t="shared" si="3"/>
        <v>13/02/2018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6592020</v>
      </c>
      <c r="B144" s="95" t="str">
        <f t="shared" si="3"/>
        <v>13/02/2018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6592020</v>
      </c>
      <c r="B145" s="95" t="str">
        <f t="shared" si="3"/>
        <v>13/02/2018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6592020</v>
      </c>
      <c r="B146" s="95" t="str">
        <f t="shared" si="3"/>
        <v>13/02/2018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6592020</v>
      </c>
      <c r="B147" s="95" t="str">
        <f t="shared" si="3"/>
        <v>13/02/2018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6592020</v>
      </c>
      <c r="B148" s="95" t="str">
        <f t="shared" si="3"/>
        <v>13/02/2018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6592020</v>
      </c>
      <c r="B149" s="95" t="str">
        <f t="shared" si="4"/>
        <v>13/02/2018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6592020</v>
      </c>
      <c r="B150" s="95" t="str">
        <f t="shared" si="4"/>
        <v>13/02/2018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6592020</v>
      </c>
      <c r="B151" s="95" t="str">
        <f t="shared" si="4"/>
        <v>13/02/2018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6592020</v>
      </c>
      <c r="B152" s="95" t="str">
        <f t="shared" si="4"/>
        <v>13/02/2018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6592020</v>
      </c>
      <c r="B153" s="95" t="str">
        <f t="shared" si="4"/>
        <v>13/02/2018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6592020</v>
      </c>
      <c r="B154" s="95" t="str">
        <f t="shared" si="4"/>
        <v>13/02/2018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6592020</v>
      </c>
      <c r="B155" s="95" t="str">
        <f t="shared" si="4"/>
        <v>13/02/2018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6592020</v>
      </c>
      <c r="B156" s="95" t="str">
        <f t="shared" si="4"/>
        <v>13/02/2018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6592020</v>
      </c>
      <c r="B157" s="95" t="str">
        <f t="shared" si="4"/>
        <v>13/02/2018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6592020</v>
      </c>
      <c r="B158" s="95" t="str">
        <f t="shared" si="4"/>
        <v>13/02/2018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6592020</v>
      </c>
      <c r="B159" s="95" t="str">
        <f t="shared" si="4"/>
        <v>13/02/2018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6592020</v>
      </c>
      <c r="B160" s="95" t="str">
        <f t="shared" si="4"/>
        <v>13/02/2018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6592020</v>
      </c>
      <c r="B161" s="95" t="str">
        <f t="shared" si="4"/>
        <v>13/02/2018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6592020</v>
      </c>
      <c r="B162" s="95" t="str">
        <f t="shared" si="4"/>
        <v>13/02/2018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6592020</v>
      </c>
      <c r="B163" s="95" t="str">
        <f t="shared" si="4"/>
        <v>13/02/2018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6592020</v>
      </c>
      <c r="B164" s="95" t="str">
        <f t="shared" si="4"/>
        <v>13/02/2018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6592020</v>
      </c>
      <c r="B165" s="95" t="str">
        <f t="shared" si="4"/>
        <v>13/02/2018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6592020</v>
      </c>
      <c r="B166" s="95" t="str">
        <f t="shared" si="4"/>
        <v>13/02/2018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6592020</v>
      </c>
      <c r="B167" s="95" t="str">
        <f t="shared" si="4"/>
        <v>13/02/2018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6592020</v>
      </c>
      <c r="B168" s="95" t="str">
        <f t="shared" si="4"/>
        <v>13/02/2018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6592020</v>
      </c>
      <c r="B169" s="95" t="str">
        <f t="shared" si="5"/>
        <v>13/02/2018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6592020</v>
      </c>
      <c r="B170" s="95" t="str">
        <f t="shared" si="5"/>
        <v>13/02/2018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6592020</v>
      </c>
      <c r="B171" s="95" t="str">
        <f t="shared" si="5"/>
        <v>13/02/2018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6592020</v>
      </c>
      <c r="B172" s="95" t="str">
        <f t="shared" si="5"/>
        <v>13/02/2018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6592020</v>
      </c>
      <c r="B173" s="95" t="str">
        <f t="shared" si="5"/>
        <v>13/02/2018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6592020</v>
      </c>
      <c r="B174" s="95" t="str">
        <f t="shared" si="5"/>
        <v>13/02/2018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6592020</v>
      </c>
      <c r="B175" s="95" t="str">
        <f t="shared" si="5"/>
        <v>13/02/2018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6592020</v>
      </c>
      <c r="B176" s="95" t="str">
        <f t="shared" si="5"/>
        <v>13/02/2018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6592020</v>
      </c>
      <c r="B177" s="95" t="str">
        <f t="shared" si="5"/>
        <v>13/02/2018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6592020</v>
      </c>
      <c r="B178" s="95" t="str">
        <f t="shared" si="5"/>
        <v>13/02/2018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6592020</v>
      </c>
      <c r="B179" s="95" t="str">
        <f t="shared" si="5"/>
        <v>13/02/2018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6592020</v>
      </c>
      <c r="B180" s="95" t="str">
        <f t="shared" si="5"/>
        <v>13/02/2018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6592020</v>
      </c>
      <c r="B181" s="95" t="str">
        <f t="shared" si="5"/>
        <v>13/02/2018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6592020</v>
      </c>
      <c r="B182" s="95" t="str">
        <f t="shared" si="5"/>
        <v>13/02/2018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6592020</v>
      </c>
      <c r="B183" s="95" t="str">
        <f t="shared" si="5"/>
        <v>13/02/2018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6592020</v>
      </c>
      <c r="B184" s="95" t="str">
        <f t="shared" si="5"/>
        <v>13/02/2018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6592020</v>
      </c>
      <c r="B185" s="95" t="str">
        <f t="shared" si="5"/>
        <v>13/02/2018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6592020</v>
      </c>
      <c r="B186" s="95" t="str">
        <f t="shared" si="5"/>
        <v>13/02/2018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6592020</v>
      </c>
      <c r="B187" s="95" t="str">
        <f t="shared" si="5"/>
        <v>13/02/2018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6592020</v>
      </c>
      <c r="B188" s="95" t="str">
        <f t="shared" si="5"/>
        <v>13/02/2018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6592020</v>
      </c>
      <c r="B189" s="95" t="str">
        <f t="shared" si="6"/>
        <v>13/02/2018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6592020</v>
      </c>
      <c r="B190" s="95" t="str">
        <f t="shared" si="6"/>
        <v>13/02/2018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6592020</v>
      </c>
      <c r="B191" s="95" t="str">
        <f t="shared" si="6"/>
        <v>13/02/2018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6592020</v>
      </c>
      <c r="B192" s="95" t="str">
        <f t="shared" si="6"/>
        <v>13/02/2018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6592020</v>
      </c>
      <c r="B193" s="95" t="str">
        <f t="shared" si="6"/>
        <v>13/02/2018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6592020</v>
      </c>
      <c r="B194" s="95" t="str">
        <f t="shared" si="6"/>
        <v>13/02/2018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6592020</v>
      </c>
      <c r="B195" s="95" t="str">
        <f t="shared" si="6"/>
        <v>13/02/2018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6592020</v>
      </c>
      <c r="B196" s="95" t="str">
        <f t="shared" si="6"/>
        <v>13/02/2018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6592020</v>
      </c>
      <c r="B197" s="95" t="str">
        <f t="shared" si="6"/>
        <v>13/02/2018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6592020</v>
      </c>
      <c r="B198" s="95" t="str">
        <f t="shared" si="6"/>
        <v>13/02/2018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6592020</v>
      </c>
      <c r="B199" s="95" t="str">
        <f t="shared" si="6"/>
        <v>13/02/2018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6592020</v>
      </c>
      <c r="B200" s="95" t="str">
        <f t="shared" si="6"/>
        <v>13/02/2018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6592020</v>
      </c>
      <c r="B201" s="95" t="str">
        <f t="shared" si="6"/>
        <v>13/02/2018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6592020</v>
      </c>
      <c r="B202" s="95" t="str">
        <f t="shared" si="6"/>
        <v>13/02/2018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6592020</v>
      </c>
      <c r="B203" s="95" t="str">
        <f t="shared" si="6"/>
        <v>13/02/2018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6592020</v>
      </c>
      <c r="B204" s="95" t="str">
        <f t="shared" si="6"/>
        <v>13/02/2018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6592020</v>
      </c>
      <c r="B205" s="95" t="str">
        <f t="shared" si="6"/>
        <v>13/02/2018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6592020</v>
      </c>
      <c r="B206" s="95" t="str">
        <f t="shared" si="6"/>
        <v>13/02/2018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6592020</v>
      </c>
      <c r="B207" s="95" t="str">
        <f t="shared" si="6"/>
        <v>13/02/2018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6592020</v>
      </c>
      <c r="B208" s="95" t="str">
        <f t="shared" si="6"/>
        <v>13/02/2018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6592020</v>
      </c>
      <c r="B209" s="95" t="str">
        <f t="shared" si="7"/>
        <v>13/02/2018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6592020</v>
      </c>
      <c r="B210" s="95" t="str">
        <f t="shared" si="7"/>
        <v>13/02/2018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6592020</v>
      </c>
      <c r="B211" s="95" t="str">
        <f t="shared" si="7"/>
        <v>13/02/2018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6592020</v>
      </c>
      <c r="B212" s="95" t="str">
        <f t="shared" si="7"/>
        <v>13/02/2018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6592020</v>
      </c>
      <c r="B213" s="95" t="str">
        <f t="shared" si="7"/>
        <v>13/02/2018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6592020</v>
      </c>
      <c r="B214" s="95" t="str">
        <f t="shared" si="7"/>
        <v>13/02/2018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6592020</v>
      </c>
      <c r="B215" s="95" t="str">
        <f t="shared" si="7"/>
        <v>13/02/2018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6592020</v>
      </c>
      <c r="B216" s="95" t="str">
        <f t="shared" si="7"/>
        <v>13/02/2018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6592020</v>
      </c>
      <c r="B217" s="95" t="str">
        <f t="shared" si="7"/>
        <v>13/02/2018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6592020</v>
      </c>
      <c r="B218" s="95" t="str">
        <f t="shared" si="7"/>
        <v>13/02/2018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6592020</v>
      </c>
      <c r="B219" s="95" t="str">
        <f t="shared" si="7"/>
        <v>13/02/2018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6592020</v>
      </c>
      <c r="B220" s="95" t="str">
        <f t="shared" si="7"/>
        <v>13/02/2018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6592020</v>
      </c>
      <c r="B221" s="95" t="str">
        <f t="shared" si="7"/>
        <v>13/02/2018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6592020</v>
      </c>
      <c r="B222" s="95" t="str">
        <f t="shared" si="7"/>
        <v>13/02/2018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6592020</v>
      </c>
      <c r="B223" s="95" t="str">
        <f t="shared" si="7"/>
        <v>13/02/2018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6592020</v>
      </c>
      <c r="B224" s="95" t="str">
        <f t="shared" si="7"/>
        <v>13/02/2018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6592020</v>
      </c>
      <c r="B225" s="95" t="str">
        <f t="shared" si="7"/>
        <v>13/02/2018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6592020</v>
      </c>
      <c r="B226" s="95" t="str">
        <f t="shared" si="7"/>
        <v>13/02/2018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6592020</v>
      </c>
      <c r="B227" s="95" t="str">
        <f t="shared" si="7"/>
        <v>13/02/2018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6592020</v>
      </c>
      <c r="B228" s="95" t="str">
        <f t="shared" si="7"/>
        <v>13/02/2018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6592020</v>
      </c>
      <c r="B229" s="95" t="str">
        <f t="shared" si="8"/>
        <v>13/02/2018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6592020</v>
      </c>
      <c r="B230" s="95" t="str">
        <f t="shared" si="8"/>
        <v>13/02/2018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6592020</v>
      </c>
      <c r="B231" s="95" t="str">
        <f t="shared" si="8"/>
        <v>13/02/2018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6592020</v>
      </c>
      <c r="B232" s="95" t="str">
        <f t="shared" si="8"/>
        <v>13/02/2018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6592020</v>
      </c>
      <c r="B233" s="95" t="str">
        <f t="shared" si="8"/>
        <v>13/02/2018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6592020</v>
      </c>
      <c r="B234" s="95" t="str">
        <f t="shared" si="8"/>
        <v>13/02/2018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6592020</v>
      </c>
      <c r="B235" s="95" t="str">
        <f t="shared" si="8"/>
        <v>13/02/2018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6592020</v>
      </c>
      <c r="B236" s="95" t="str">
        <f t="shared" si="8"/>
        <v>13/02/2018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6592020</v>
      </c>
      <c r="B237" s="95" t="str">
        <f t="shared" si="8"/>
        <v>13/02/2018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6592020</v>
      </c>
      <c r="B238" s="95" t="str">
        <f t="shared" si="8"/>
        <v>13/02/2018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6592020</v>
      </c>
      <c r="B239" s="95" t="str">
        <f t="shared" si="8"/>
        <v>13/02/2018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6592020</v>
      </c>
      <c r="B240" s="95" t="str">
        <f t="shared" si="8"/>
        <v>13/02/2018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6592020</v>
      </c>
      <c r="B241" s="95" t="str">
        <f t="shared" si="8"/>
        <v>13/02/2018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6592020</v>
      </c>
      <c r="B242" s="95" t="str">
        <f t="shared" si="8"/>
        <v>13/02/2018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6592020</v>
      </c>
      <c r="B243" s="95" t="str">
        <f t="shared" si="8"/>
        <v>13/02/2018</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9B604050-50DA-443D-816C-04F3E6235B4F}"/>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7ECD556F-EAF3-439D-9838-EA58E903769C}">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B87B60CB-7DB5-4585-8A5A-57E4BCE61AFB}">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CA94F025-98B1-40E1-8063-27132F259115}">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3BB88DCE-2BDB-45B9-8EBB-36F8577974B1}">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77B290B6-9199-4E47-AFEC-1EFF1AEB747F}">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035E77AA-3D0C-4107-8035-96EFF7BD3AF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C053BAF9-46CF-4501-ADEE-AC0BAD7E5EAA}">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6F79A71A-FFFB-4CA2-B80A-AC2BE1C5C037}">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A72370FF-F524-4AE2-9D15-6BAF5EBFF1FD}">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EE39F0AB-2C73-438C-8266-EC809B6159E4}">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A7A2B8B1-2DDA-40AE-AA80-268EB62FE6E1}">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2C0FCB9F-4C04-4D4B-AEBC-4BDCCE6FBFC4}">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F4E533AC-9D11-44C3-9739-BDF5BF2110A1}">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3D684AD2-EF79-492D-8DBD-B26AFE6A8A80}">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2018-10-02T10:12:58Z</dcterms:created>
  <dcterms:modified xsi:type="dcterms:W3CDTF">2018-10-02T10:14:36Z</dcterms:modified>
</cp:coreProperties>
</file>