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MENAR\19013_MENAR_exports\"/>
    </mc:Choice>
  </mc:AlternateContent>
  <xr:revisionPtr revIDLastSave="0" documentId="13_ncr:1_{63482112-3A3F-4D60-AED5-B3D241E354B7}" xr6:coauthVersionLast="45" xr6:coauthVersionMax="45" xr10:uidLastSave="{00000000-0000-0000-0000-000000000000}"/>
  <bookViews>
    <workbookView xWindow="-28920" yWindow="-120" windowWidth="29040" windowHeight="15840" xr2:uid="{2A18CAFB-B8EC-4F17-831C-8C4BEC45569C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B77" i="2"/>
  <c r="B75" i="2"/>
  <c r="B73" i="2"/>
  <c r="B71" i="2"/>
  <c r="B69" i="2"/>
  <c r="B67" i="2"/>
  <c r="B70" i="2"/>
  <c r="B74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<sst xmlns="http://schemas.openxmlformats.org/spreadsheetml/2006/main" count="633" uniqueCount="323">
  <si>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</si>
  <si>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</si>
  <si>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</si>
  <si>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</si>
  <si>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</si>
  <si>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</si>
  <si>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</si>
  <si>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</si>
  <si>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</si>
  <si>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</si>
  <si>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</si>
  <si>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</si>
  <si>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</si>
  <si>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MENOGE</t>
  </si>
  <si>
    <t>MENOGE A ARTHAZ-PONT-NOTRE-DAME</t>
  </si>
  <si>
    <t>24/06/2019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</si>
  <si>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</si>
  <si>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</si>
  <si>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</si>
  <si>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</si>
  <si>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</si>
  <si>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</si>
  <si>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</si>
  <si>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</si>
  <si>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</si>
  <si>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</si>
  <si>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</si>
  <si>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</si>
  <si>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</si>
  <si>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</si>
  <si>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</si>
  <si>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</si>
  <si>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</si>
  <si>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</si>
  <si>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</si>
  <si>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</si>
  <si>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</si>
  <si>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</si>
  <si>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</si>
  <si>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</si>
  <si>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</si>
  <si>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</si>
  <si>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</si>
  <si>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</si>
  <si>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</si>
  <si>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</si>
  <si>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</si>
  <si>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</si>
  <si>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</si>
  <si>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S9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</si>
  <si>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</si>
  <si>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</si>
  <si>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</si>
  <si>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</si>
  <si>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</si>
  <si>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</si>
  <si>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</si>
  <si>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</si>
  <si>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</si>
  <si>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STATION</t>
  </si>
  <si>
    <t>Nom du site de prélèvement invertébrés</t>
  </si>
  <si>
    <t>P7</t>
  </si>
  <si>
    <t>N6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</si>
  <si>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</si>
  <si>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</si>
  <si>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S30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</si>
  <si>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</si>
  <si>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</si>
  <si>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</si>
  <si>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</si>
  <si>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</si>
  <si>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</si>
  <si>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</si>
  <si>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</si>
  <si>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</si>
  <si>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</si>
  <si>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</si>
  <si>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</si>
  <si>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</si>
  <si>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</si>
  <si>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</si>
  <si>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</si>
  <si>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</si>
  <si>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</si>
  <si>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</si>
  <si>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</si>
  <si>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</si>
  <si>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</si>
  <si>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</si>
  <si>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</si>
  <si>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</si>
  <si>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</si>
  <si>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</si>
  <si>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</si>
  <si>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</si>
  <si>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</si>
  <si>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</si>
  <si>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</si>
  <si>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</si>
  <si>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</si>
  <si>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</si>
  <si>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</si>
  <si>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</si>
  <si>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</si>
  <si>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</si>
  <si>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</si>
  <si>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</si>
  <si>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</si>
  <si>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</si>
  <si>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</si>
  <si>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</si>
  <si>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</si>
  <si>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</si>
  <si>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</si>
  <si>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</si>
  <si>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</si>
  <si>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</si>
  <si>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</si>
  <si>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</si>
  <si>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</si>
  <si>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</si>
  <si>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</si>
  <si>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</si>
  <si>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</si>
  <si>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</si>
  <si>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</si>
  <si>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P12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</si>
  <si>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</si>
  <si>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</si>
  <si>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</si>
  <si>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</si>
  <si>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</si>
  <si>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</si>
  <si>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</si>
  <si>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</si>
  <si>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</si>
  <si>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P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</si>
  <si>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</si>
  <si>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</si>
  <si>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</si>
  <si>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</si>
  <si>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</si>
  <si>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</si>
  <si>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</si>
  <si>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</si>
  <si>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</si>
  <si>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</si>
  <si>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</si>
  <si>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</si>
  <si>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</si>
  <si>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</si>
  <si>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</si>
  <si>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</si>
  <si>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</si>
  <si>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</si>
  <si>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</si>
  <si>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</si>
  <si>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</si>
  <si>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</si>
  <si>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</si>
  <si>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</si>
  <si>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</si>
  <si>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</si>
  <si>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</si>
  <si>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</si>
  <si>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</si>
  <si>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</si>
  <si>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</si>
  <si>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</si>
  <si>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</si>
  <si>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</si>
  <si>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</si>
  <si>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</si>
  <si>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</si>
  <si>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</si>
  <si>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</si>
  <si>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</si>
  <si>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</si>
  <si>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</si>
  <si>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</si>
  <si>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</si>
  <si>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</si>
  <si>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</si>
  <si>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</si>
  <si>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</si>
  <si>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</si>
  <si>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</si>
  <si>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</si>
  <si>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</si>
  <si>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</si>
  <si>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</si>
  <si>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</si>
  <si>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</si>
  <si>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</si>
  <si>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</si>
  <si>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</si>
  <si>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</si>
  <si>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06830152</t>
  </si>
  <si>
    <t>ARTHAZ PONT NOTRE DAME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</si>
  <si>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</si>
  <si>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</si>
  <si>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</si>
  <si>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</si>
  <si>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</si>
  <si>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</si>
  <si>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</si>
  <si>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</si>
  <si>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</si>
  <si>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</si>
  <si>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</si>
  <si>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</si>
  <si>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</si>
  <si>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</si>
  <si>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</si>
  <si>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</si>
  <si>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</si>
  <si>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</si>
  <si>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</si>
  <si>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</si>
  <si>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</si>
  <si>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</si>
  <si>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</si>
  <si>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</si>
  <si>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</si>
  <si>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</si>
  <si>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</si>
  <si>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</si>
  <si>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</si>
  <si>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</si>
  <si>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</si>
  <si>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</si>
  <si>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</si>
  <si>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</si>
  <si>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</si>
  <si>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</si>
  <si>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</si>
  <si>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</si>
  <si>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</si>
  <si>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</si>
  <si>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</si>
  <si>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</si>
  <si>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</si>
  <si>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</si>
  <si>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</si>
  <si>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</si>
  <si>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</si>
  <si>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</si>
  <si>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</si>
  <si>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Glossosoma</t>
  </si>
  <si>
    <t>190</t>
  </si>
  <si>
    <t>Hydropsyche</t>
  </si>
  <si>
    <t>212</t>
  </si>
  <si>
    <t>Athripsodes</t>
  </si>
  <si>
    <t>311</t>
  </si>
  <si>
    <t>Rhyacophila</t>
  </si>
  <si>
    <t>183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</si>
  <si>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</si>
  <si>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</si>
  <si>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</si>
  <si>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</si>
  <si>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</si>
  <si>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</si>
  <si>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</si>
  <si>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</si>
  <si>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</si>
  <si>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</si>
  <si>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</si>
  <si>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</si>
  <si>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</si>
  <si>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</si>
  <si>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Micronecta</t>
  </si>
  <si>
    <t>719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</si>
  <si>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</si>
  <si>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</si>
  <si>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</si>
  <si>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</si>
  <si>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</si>
  <si>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</si>
  <si>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</si>
  <si>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</si>
  <si>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Hydrocyphon</t>
  </si>
  <si>
    <t>637</t>
  </si>
  <si>
    <t>Hydraena</t>
  </si>
  <si>
    <t>608</t>
  </si>
  <si>
    <t>Ochthebius</t>
  </si>
  <si>
    <t>609</t>
  </si>
  <si>
    <t>sF. Hydrophilinae</t>
  </si>
  <si>
    <t>2517</t>
  </si>
  <si>
    <t>Anthomyidae</t>
  </si>
  <si>
    <t>847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</si>
  <si>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</si>
  <si>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</si>
  <si>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</si>
  <si>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</si>
  <si>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</si>
  <si>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</si>
  <si>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</si>
  <si>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</si>
  <si>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</si>
  <si>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</si>
  <si>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</si>
  <si>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</si>
  <si>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</si>
  <si>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</si>
  <si>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</si>
  <si>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</si>
  <si>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</si>
  <si>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</si>
  <si>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</si>
  <si>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</si>
  <si>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</si>
  <si>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Pisidium</t>
  </si>
  <si>
    <t>1043</t>
  </si>
  <si>
    <t>Potamopyrgus</t>
  </si>
  <si>
    <t>978</t>
  </si>
  <si>
    <t>OLIGOCHAETA</t>
  </si>
  <si>
    <t>933</t>
  </si>
  <si>
    <t>Dugesiidae</t>
  </si>
  <si>
    <t>1055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</si>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</sst>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F32A7597-B968-4717-9F1D-1730CAF37F5F}"/>
    <cellStyle name="Normal_résultats" xfId="1" xr:uid="{E4A5CC4A-BCE1-4F76-9DCD-97581973E1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MENAR/19013_MENAR_24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MENAR</v>
          </cell>
          <cell r="L5">
            <v>43640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3967-2058-4026-9F32-9482E4666526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6830152</v>
      </c>
      <c r="B6" s="27" t="s">
        <v>13</v>
      </c>
      <c r="C6" s="27" t="s">
        <v>14</v>
      </c>
      <c r="D6" s="28" t="s">
        <v>15</v>
      </c>
      <c r="E6" s="27">
        <v>950804.3499121716</v>
      </c>
      <c r="F6" s="27">
        <v>6568474.9503882574</v>
      </c>
      <c r="G6" s="27">
        <v>950700.79818570102</v>
      </c>
      <c r="H6" s="29">
        <v>6568551.82080629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18.5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135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11.84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1598.4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79.920000000000016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25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54</v>
      </c>
      <c r="L24" s="82" t="s">
        <v>47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62</v>
      </c>
      <c r="M25" s="82" t="s">
        <v>56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55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54</v>
      </c>
      <c r="L27" s="82" t="s">
        <v>43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54</v>
      </c>
      <c r="L28" s="82" t="s">
        <v>55</v>
      </c>
      <c r="M28" s="82" t="s">
        <v>68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54</v>
      </c>
      <c r="L29" s="82" t="s">
        <v>47</v>
      </c>
      <c r="M29" s="82" t="s">
        <v>68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54</v>
      </c>
      <c r="L30" s="103" t="s">
        <v>62</v>
      </c>
      <c r="M30" s="103" t="s">
        <v>68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47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55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62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62</v>
      </c>
      <c r="J46" s="127"/>
      <c r="K46" s="128" t="s">
        <v>55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42</v>
      </c>
      <c r="D53" s="171">
        <v>9</v>
      </c>
      <c r="E53" s="171">
        <v>1</v>
      </c>
      <c r="F53" s="172" t="s">
        <v>120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1</v>
      </c>
      <c r="F54" s="172" t="s">
        <v>120</v>
      </c>
      <c r="G54" s="173"/>
      <c r="H54" s="156"/>
      <c r="I54" s="173"/>
      <c r="J54" s="173"/>
      <c r="K54" s="174"/>
      <c r="L54" s="175">
        <v>1</v>
      </c>
      <c r="M54" s="174" t="s">
        <v>45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82</v>
      </c>
      <c r="F55" s="172" t="s">
        <v>125</v>
      </c>
      <c r="G55" s="173"/>
      <c r="H55" s="156"/>
      <c r="I55" s="173" t="s">
        <v>126</v>
      </c>
      <c r="J55" s="173">
        <v>2</v>
      </c>
      <c r="K55" s="174" t="s">
        <v>127</v>
      </c>
      <c r="L55" s="175">
        <v>4</v>
      </c>
      <c r="M55" s="174" t="s">
        <v>128</v>
      </c>
      <c r="N55" s="175">
        <v>3</v>
      </c>
      <c r="O55" s="174" t="s">
        <v>67</v>
      </c>
      <c r="P55" s="175">
        <v>1</v>
      </c>
      <c r="Q55" s="173">
        <v>7</v>
      </c>
    </row>
    <row r="56" spans="1:256" ht="33.75">
      <c r="A56" s="168" t="s">
        <v>129</v>
      </c>
      <c r="B56" s="169" t="s">
        <v>130</v>
      </c>
      <c r="C56" s="176" t="s">
        <v>65</v>
      </c>
      <c r="D56" s="171">
        <v>6</v>
      </c>
      <c r="E56" s="171">
        <v>10</v>
      </c>
      <c r="F56" s="172" t="s">
        <v>125</v>
      </c>
      <c r="G56" s="173"/>
      <c r="H56" s="156"/>
      <c r="I56" s="173"/>
      <c r="J56" s="173">
        <v>4</v>
      </c>
      <c r="K56" s="174" t="s">
        <v>64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49</v>
      </c>
      <c r="D57" s="171">
        <v>5</v>
      </c>
      <c r="E57" s="171">
        <v>1</v>
      </c>
      <c r="F57" s="172" t="s">
        <v>120</v>
      </c>
      <c r="G57" s="173"/>
      <c r="H57" s="156"/>
      <c r="I57" s="173"/>
      <c r="J57" s="173"/>
      <c r="K57" s="174"/>
      <c r="L57" s="175"/>
      <c r="M57" s="174" t="s">
        <v>48</v>
      </c>
      <c r="N57" s="175">
        <v>1</v>
      </c>
      <c r="O57" s="174"/>
      <c r="P57" s="175"/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 t="s">
        <v>136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51</v>
      </c>
      <c r="D60" s="171">
        <v>2</v>
      </c>
      <c r="E60" s="171">
        <v>1</v>
      </c>
      <c r="F60" s="172" t="s">
        <v>120</v>
      </c>
      <c r="G60" s="173"/>
      <c r="H60" s="156"/>
      <c r="I60" s="173"/>
      <c r="J60" s="173"/>
      <c r="K60" s="174"/>
      <c r="L60" s="175"/>
      <c r="M60" s="174"/>
      <c r="N60" s="175"/>
      <c r="O60" s="174" t="s">
        <v>50</v>
      </c>
      <c r="P60" s="175">
        <v>1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 t="s">
        <v>136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4</v>
      </c>
      <c r="F62" s="181" t="s">
        <v>120</v>
      </c>
      <c r="G62" s="182"/>
      <c r="H62" s="156"/>
      <c r="I62" s="182"/>
      <c r="J62" s="182">
        <v>1</v>
      </c>
      <c r="K62" s="183"/>
      <c r="L62" s="184">
        <v>3</v>
      </c>
      <c r="M62" s="183"/>
      <c r="N62" s="184">
        <v>4</v>
      </c>
      <c r="O62" s="183"/>
      <c r="P62" s="184">
        <v>2</v>
      </c>
      <c r="Q62" s="182">
        <v>0</v>
      </c>
    </row>
    <row r="63" spans="1:256" ht="27.75" customHeight="1" thickBot="1">
      <c r="H63" s="185" t="s">
        <v>112</v>
      </c>
      <c r="I63" s="186">
        <v>2</v>
      </c>
      <c r="J63" s="187"/>
      <c r="K63" s="186">
        <v>3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CFD6838-D5DD-41BE-A9C0-D39467C89055}">
      <formula1>0</formula1>
      <formula2>50</formula2>
    </dataValidation>
    <dataValidation type="date" allowBlank="1" showErrorMessage="1" errorTitle="Date du prélèvement (jj/mm/aaaa)" sqref="D6:H6" xr:uid="{BB07EA2E-0AF8-4EF0-B491-2E56D40F6876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5DC5C-5A70-481F-AB7A-73E01FFB0C3A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74021</v>
      </c>
      <c r="G23" s="235">
        <v>950409</v>
      </c>
      <c r="H23" s="235">
        <v>6568460</v>
      </c>
      <c r="I23" s="235">
        <v>413</v>
      </c>
      <c r="J23" s="235" t="s">
        <v>199</v>
      </c>
      <c r="K23" s="234">
        <v>950804.3499121716</v>
      </c>
      <c r="L23" s="234">
        <v>6568474.9503882574</v>
      </c>
      <c r="M23" s="234">
        <v>950700.79818570102</v>
      </c>
      <c r="N23" s="234">
        <v>6568551.82080629</v>
      </c>
      <c r="O23" s="235">
        <v>18.5</v>
      </c>
      <c r="P23" s="235">
        <v>135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MENAR_2019-06-24</v>
      </c>
      <c r="C26" s="240"/>
      <c r="D26" s="242" t="s">
        <v>15</v>
      </c>
      <c r="E26" s="243" t="s">
        <v>203</v>
      </c>
      <c r="F26" s="240" t="s">
        <v>204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06830152</v>
      </c>
      <c r="B39" s="278" t="str">
        <f>C23</f>
        <v>MENOGE</v>
      </c>
      <c r="C39" s="278" t="str">
        <f>D23</f>
        <v>MENOGE A ARTHAZ-PONT-NOTRE-DAME</v>
      </c>
      <c r="D39" s="279" t="str">
        <f>D26</f>
        <v>24/06/2019</v>
      </c>
      <c r="E39" s="280">
        <v>11.84</v>
      </c>
      <c r="F39" s="281" t="s">
        <v>217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42</v>
      </c>
      <c r="H41" s="284">
        <v>1</v>
      </c>
      <c r="I41" s="283" t="s">
        <v>120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120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82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65</v>
      </c>
      <c r="H44" s="284">
        <v>10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49</v>
      </c>
      <c r="H45" s="284">
        <v>1</v>
      </c>
      <c r="I45" s="283" t="s">
        <v>120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135</v>
      </c>
      <c r="H46" s="284"/>
      <c r="I46" s="283" t="s">
        <v>136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51</v>
      </c>
      <c r="H48" s="284">
        <v>1</v>
      </c>
      <c r="I48" s="283" t="s">
        <v>120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/>
      <c r="I49" s="283" t="s">
        <v>136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146</v>
      </c>
      <c r="H50" s="287">
        <v>4</v>
      </c>
      <c r="I50" s="283" t="s">
        <v>120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47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55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62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06830152</v>
      </c>
      <c r="B66" s="308" t="str">
        <f>D26</f>
        <v>24/06/2019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06830152</v>
      </c>
      <c r="B67" s="311" t="str">
        <f>+B$66</f>
        <v>24/06/2019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06830152</v>
      </c>
      <c r="B68" s="311" t="str">
        <f t="shared" si="0"/>
        <v>24/06/2019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06830152</v>
      </c>
      <c r="B69" s="311" t="str">
        <f t="shared" si="0"/>
        <v>24/06/2019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25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06830152</v>
      </c>
      <c r="B70" s="311" t="str">
        <f t="shared" si="0"/>
        <v>24/06/2019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06830152</v>
      </c>
      <c r="B71" s="311" t="str">
        <f t="shared" si="0"/>
        <v>24/06/2019</v>
      </c>
      <c r="C71" s="309" t="s">
        <v>58</v>
      </c>
      <c r="D71" s="283" t="s">
        <v>54</v>
      </c>
      <c r="E71" s="283" t="s">
        <v>47</v>
      </c>
      <c r="F71" s="283" t="s">
        <v>56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06830152</v>
      </c>
      <c r="B72" s="311" t="str">
        <f t="shared" si="0"/>
        <v>24/06/2019</v>
      </c>
      <c r="C72" s="309" t="s">
        <v>61</v>
      </c>
      <c r="D72" s="283" t="s">
        <v>54</v>
      </c>
      <c r="E72" s="283" t="s">
        <v>62</v>
      </c>
      <c r="F72" s="283" t="s">
        <v>56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06830152</v>
      </c>
      <c r="B73" s="311" t="str">
        <f t="shared" si="0"/>
        <v>24/06/2019</v>
      </c>
      <c r="C73" s="309" t="s">
        <v>64</v>
      </c>
      <c r="D73" s="283" t="s">
        <v>65</v>
      </c>
      <c r="E73" s="283" t="s">
        <v>55</v>
      </c>
      <c r="F73" s="283" t="s">
        <v>56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06830152</v>
      </c>
      <c r="B74" s="311" t="str">
        <f t="shared" si="0"/>
        <v>24/06/2019</v>
      </c>
      <c r="C74" s="309" t="s">
        <v>67</v>
      </c>
      <c r="D74" s="283" t="s">
        <v>54</v>
      </c>
      <c r="E74" s="283" t="s">
        <v>43</v>
      </c>
      <c r="F74" s="283" t="s">
        <v>68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06830152</v>
      </c>
      <c r="B75" s="311" t="str">
        <f t="shared" si="0"/>
        <v>24/06/2019</v>
      </c>
      <c r="C75" s="309" t="s">
        <v>70</v>
      </c>
      <c r="D75" s="283" t="s">
        <v>54</v>
      </c>
      <c r="E75" s="283" t="s">
        <v>55</v>
      </c>
      <c r="F75" s="283" t="s">
        <v>68</v>
      </c>
      <c r="G75" s="284">
        <v>20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06830152</v>
      </c>
      <c r="B76" s="311" t="str">
        <f t="shared" si="0"/>
        <v>24/06/2019</v>
      </c>
      <c r="C76" s="309" t="s">
        <v>72</v>
      </c>
      <c r="D76" s="283" t="s">
        <v>54</v>
      </c>
      <c r="E76" s="283" t="s">
        <v>47</v>
      </c>
      <c r="F76" s="283" t="s">
        <v>68</v>
      </c>
      <c r="G76" s="284">
        <v>10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06830152</v>
      </c>
      <c r="B77" s="311" t="str">
        <f t="shared" si="0"/>
        <v>24/06/2019</v>
      </c>
      <c r="C77" s="309" t="s">
        <v>74</v>
      </c>
      <c r="D77" s="283" t="s">
        <v>54</v>
      </c>
      <c r="E77" s="283" t="s">
        <v>62</v>
      </c>
      <c r="F77" s="283" t="s">
        <v>68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06830152</v>
      </c>
      <c r="B88" s="330" t="str">
        <f>D26</f>
        <v>24/06/2019</v>
      </c>
      <c r="C88" s="284" t="s">
        <v>246</v>
      </c>
      <c r="D88" s="331" t="s">
        <v>247</v>
      </c>
      <c r="E88" s="284"/>
      <c r="F88" s="284">
        <v>44</v>
      </c>
      <c r="G88" s="284">
        <v>40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06830152</v>
      </c>
      <c r="B89" s="311" t="str">
        <f>+B$88</f>
        <v>24/06/2019</v>
      </c>
      <c r="C89" s="284" t="s">
        <v>248</v>
      </c>
      <c r="D89" s="331" t="s">
        <v>249</v>
      </c>
      <c r="E89" s="284"/>
      <c r="F89" s="284">
        <v>1</v>
      </c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06830152</v>
      </c>
      <c r="B90" s="311" t="str">
        <f t="shared" si="1"/>
        <v>24/06/2019</v>
      </c>
      <c r="C90" s="284" t="s">
        <v>250</v>
      </c>
      <c r="D90" s="331" t="s">
        <v>251</v>
      </c>
      <c r="E90" s="284">
        <v>1</v>
      </c>
      <c r="F90" s="284">
        <v>59</v>
      </c>
      <c r="G90" s="284">
        <v>8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06830152</v>
      </c>
      <c r="B91" s="311" t="str">
        <f t="shared" si="1"/>
        <v>24/06/2019</v>
      </c>
      <c r="C91" s="284" t="s">
        <v>252</v>
      </c>
      <c r="D91" s="331" t="s">
        <v>253</v>
      </c>
      <c r="E91" s="284">
        <v>2</v>
      </c>
      <c r="F91" s="284">
        <v>1</v>
      </c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06830152</v>
      </c>
      <c r="B92" s="311" t="str">
        <f t="shared" si="1"/>
        <v>24/06/2019</v>
      </c>
      <c r="C92" s="284" t="s">
        <v>254</v>
      </c>
      <c r="D92" s="331" t="s">
        <v>255</v>
      </c>
      <c r="E92" s="284">
        <v>2</v>
      </c>
      <c r="F92" s="284">
        <v>46</v>
      </c>
      <c r="G92" s="284">
        <v>31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06830152</v>
      </c>
      <c r="B93" s="311" t="str">
        <f t="shared" si="1"/>
        <v>24/06/2019</v>
      </c>
      <c r="C93" s="284" t="s">
        <v>256</v>
      </c>
      <c r="D93" s="331" t="s">
        <v>257</v>
      </c>
      <c r="E93" s="284">
        <v>24</v>
      </c>
      <c r="F93" s="284">
        <v>738</v>
      </c>
      <c r="G93" s="284">
        <v>235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06830152</v>
      </c>
      <c r="B94" s="311" t="str">
        <f t="shared" si="1"/>
        <v>24/06/2019</v>
      </c>
      <c r="C94" s="284" t="s">
        <v>258</v>
      </c>
      <c r="D94" s="331" t="s">
        <v>259</v>
      </c>
      <c r="E94" s="284">
        <v>1</v>
      </c>
      <c r="F94" s="284">
        <v>5</v>
      </c>
      <c r="G94" s="284">
        <v>2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06830152</v>
      </c>
      <c r="B95" s="311" t="str">
        <f t="shared" si="1"/>
        <v>24/06/2019</v>
      </c>
      <c r="C95" s="284" t="s">
        <v>260</v>
      </c>
      <c r="D95" s="331" t="s">
        <v>261</v>
      </c>
      <c r="E95" s="284">
        <v>2</v>
      </c>
      <c r="F95" s="284">
        <v>1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06830152</v>
      </c>
      <c r="B96" s="311" t="str">
        <f t="shared" si="1"/>
        <v>24/06/2019</v>
      </c>
      <c r="C96" s="284" t="s">
        <v>262</v>
      </c>
      <c r="D96" s="331" t="s">
        <v>263</v>
      </c>
      <c r="E96" s="284">
        <v>3</v>
      </c>
      <c r="F96" s="284">
        <v>10</v>
      </c>
      <c r="G96" s="284">
        <v>17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06830152</v>
      </c>
      <c r="B97" s="311" t="str">
        <f t="shared" si="1"/>
        <v>24/06/2019</v>
      </c>
      <c r="C97" s="284" t="s">
        <v>264</v>
      </c>
      <c r="D97" s="331" t="s">
        <v>265</v>
      </c>
      <c r="E97" s="284"/>
      <c r="F97" s="284">
        <v>5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06830152</v>
      </c>
      <c r="B98" s="311" t="str">
        <f t="shared" si="1"/>
        <v>24/06/2019</v>
      </c>
      <c r="C98" s="284" t="s">
        <v>266</v>
      </c>
      <c r="D98" s="331" t="s">
        <v>267</v>
      </c>
      <c r="E98" s="284"/>
      <c r="F98" s="284">
        <v>1</v>
      </c>
      <c r="G98" s="284">
        <v>4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06830152</v>
      </c>
      <c r="B99" s="311" t="str">
        <f t="shared" si="1"/>
        <v>24/06/2019</v>
      </c>
      <c r="C99" s="284" t="s">
        <v>268</v>
      </c>
      <c r="D99" s="331" t="s">
        <v>269</v>
      </c>
      <c r="E99" s="284"/>
      <c r="F99" s="284"/>
      <c r="G99" s="284">
        <v>2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06830152</v>
      </c>
      <c r="B100" s="311" t="str">
        <f t="shared" si="1"/>
        <v>24/06/2019</v>
      </c>
      <c r="C100" s="284" t="s">
        <v>270</v>
      </c>
      <c r="D100" s="331" t="s">
        <v>271</v>
      </c>
      <c r="E100" s="284"/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06830152</v>
      </c>
      <c r="B101" s="311" t="str">
        <f t="shared" si="1"/>
        <v>24/06/2019</v>
      </c>
      <c r="C101" s="284" t="s">
        <v>272</v>
      </c>
      <c r="D101" s="331" t="s">
        <v>273</v>
      </c>
      <c r="E101" s="284">
        <v>1</v>
      </c>
      <c r="F101" s="284">
        <v>139</v>
      </c>
      <c r="G101" s="284">
        <v>88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06830152</v>
      </c>
      <c r="B102" s="311" t="str">
        <f t="shared" si="1"/>
        <v>24/06/2019</v>
      </c>
      <c r="C102" s="284" t="s">
        <v>274</v>
      </c>
      <c r="D102" s="331" t="s">
        <v>275</v>
      </c>
      <c r="E102" s="284">
        <v>14</v>
      </c>
      <c r="F102" s="284">
        <v>86</v>
      </c>
      <c r="G102" s="284">
        <v>124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06830152</v>
      </c>
      <c r="B103" s="311" t="str">
        <f t="shared" si="1"/>
        <v>24/06/2019</v>
      </c>
      <c r="C103" s="284" t="s">
        <v>276</v>
      </c>
      <c r="D103" s="331" t="s">
        <v>277</v>
      </c>
      <c r="E103" s="284"/>
      <c r="F103" s="284">
        <v>67</v>
      </c>
      <c r="G103" s="284">
        <v>4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06830152</v>
      </c>
      <c r="B104" s="311" t="str">
        <f t="shared" si="1"/>
        <v>24/06/2019</v>
      </c>
      <c r="C104" s="284" t="s">
        <v>278</v>
      </c>
      <c r="D104" s="331" t="s">
        <v>279</v>
      </c>
      <c r="E104" s="284"/>
      <c r="F104" s="284">
        <v>1</v>
      </c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06830152</v>
      </c>
      <c r="B105" s="311" t="str">
        <f t="shared" si="1"/>
        <v>24/06/2019</v>
      </c>
      <c r="C105" s="284" t="s">
        <v>280</v>
      </c>
      <c r="D105" s="331" t="s">
        <v>281</v>
      </c>
      <c r="E105" s="284"/>
      <c r="F105" s="284">
        <v>5</v>
      </c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06830152</v>
      </c>
      <c r="B106" s="311" t="str">
        <f t="shared" si="1"/>
        <v>24/06/2019</v>
      </c>
      <c r="C106" s="284" t="s">
        <v>282</v>
      </c>
      <c r="D106" s="331" t="s">
        <v>283</v>
      </c>
      <c r="E106" s="284"/>
      <c r="F106" s="284"/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06830152</v>
      </c>
      <c r="B107" s="311" t="str">
        <f t="shared" si="1"/>
        <v>24/06/2019</v>
      </c>
      <c r="C107" s="284" t="s">
        <v>284</v>
      </c>
      <c r="D107" s="331" t="s">
        <v>285</v>
      </c>
      <c r="E107" s="284"/>
      <c r="F107" s="284"/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06830152</v>
      </c>
      <c r="B108" s="311" t="str">
        <f t="shared" si="1"/>
        <v>24/06/2019</v>
      </c>
      <c r="C108" s="284" t="s">
        <v>286</v>
      </c>
      <c r="D108" s="331" t="s">
        <v>287</v>
      </c>
      <c r="E108" s="284">
        <v>1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06830152</v>
      </c>
      <c r="B109" s="311" t="str">
        <f t="shared" si="1"/>
        <v>24/06/2019</v>
      </c>
      <c r="C109" s="284" t="s">
        <v>288</v>
      </c>
      <c r="D109" s="331" t="s">
        <v>289</v>
      </c>
      <c r="E109" s="284"/>
      <c r="F109" s="284">
        <v>1</v>
      </c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06830152</v>
      </c>
      <c r="B110" s="311" t="str">
        <f t="shared" si="1"/>
        <v>24/06/2019</v>
      </c>
      <c r="C110" s="284" t="s">
        <v>290</v>
      </c>
      <c r="D110" s="331" t="s">
        <v>291</v>
      </c>
      <c r="E110" s="284">
        <v>1</v>
      </c>
      <c r="F110" s="284">
        <v>1</v>
      </c>
      <c r="G110" s="284">
        <v>6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06830152</v>
      </c>
      <c r="B111" s="311" t="str">
        <f t="shared" si="1"/>
        <v>24/06/2019</v>
      </c>
      <c r="C111" s="284" t="s">
        <v>292</v>
      </c>
      <c r="D111" s="331" t="s">
        <v>293</v>
      </c>
      <c r="E111" s="284">
        <v>286</v>
      </c>
      <c r="F111" s="284">
        <v>327</v>
      </c>
      <c r="G111" s="284">
        <v>150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06830152</v>
      </c>
      <c r="B112" s="311" t="str">
        <f t="shared" si="1"/>
        <v>24/06/2019</v>
      </c>
      <c r="C112" s="284" t="s">
        <v>294</v>
      </c>
      <c r="D112" s="331" t="s">
        <v>295</v>
      </c>
      <c r="E112" s="284"/>
      <c r="F112" s="284">
        <v>1</v>
      </c>
      <c r="G112" s="284">
        <v>3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06830152</v>
      </c>
      <c r="B113" s="311" t="str">
        <f t="shared" si="1"/>
        <v>24/06/2019</v>
      </c>
      <c r="C113" s="284" t="s">
        <v>296</v>
      </c>
      <c r="D113" s="331" t="s">
        <v>297</v>
      </c>
      <c r="E113" s="284"/>
      <c r="F113" s="284">
        <v>2</v>
      </c>
      <c r="G113" s="284">
        <v>6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06830152</v>
      </c>
      <c r="B114" s="311" t="str">
        <f t="shared" si="1"/>
        <v>24/06/2019</v>
      </c>
      <c r="C114" s="284" t="s">
        <v>298</v>
      </c>
      <c r="D114" s="331" t="s">
        <v>299</v>
      </c>
      <c r="E114" s="284"/>
      <c r="F114" s="284"/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06830152</v>
      </c>
      <c r="B115" s="311" t="str">
        <f t="shared" si="1"/>
        <v>24/06/2019</v>
      </c>
      <c r="C115" s="284" t="s">
        <v>300</v>
      </c>
      <c r="D115" s="331" t="s">
        <v>301</v>
      </c>
      <c r="E115" s="284">
        <v>7</v>
      </c>
      <c r="F115" s="284">
        <v>61</v>
      </c>
      <c r="G115" s="284">
        <v>120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06830152</v>
      </c>
      <c r="B116" s="311" t="str">
        <f t="shared" si="1"/>
        <v>24/06/2019</v>
      </c>
      <c r="C116" s="284" t="s">
        <v>302</v>
      </c>
      <c r="D116" s="331" t="s">
        <v>303</v>
      </c>
      <c r="E116" s="284"/>
      <c r="F116" s="284">
        <v>1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06830152</v>
      </c>
      <c r="B117" s="311" t="str">
        <f t="shared" si="1"/>
        <v>24/06/2019</v>
      </c>
      <c r="C117" s="284" t="s">
        <v>304</v>
      </c>
      <c r="D117" s="331" t="s">
        <v>305</v>
      </c>
      <c r="E117" s="284">
        <v>183</v>
      </c>
      <c r="F117" s="284">
        <v>258</v>
      </c>
      <c r="G117" s="284">
        <v>245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06830152</v>
      </c>
      <c r="B118" s="311" t="str">
        <f t="shared" si="1"/>
        <v>24/06/2019</v>
      </c>
      <c r="C118" s="284" t="s">
        <v>306</v>
      </c>
      <c r="D118" s="331" t="s">
        <v>307</v>
      </c>
      <c r="E118" s="284" t="s">
        <v>308</v>
      </c>
      <c r="F118" s="284" t="s">
        <v>308</v>
      </c>
      <c r="G118" s="284" t="s">
        <v>308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06830152</v>
      </c>
      <c r="B119" s="311" t="str">
        <f t="shared" si="1"/>
        <v>24/06/2019</v>
      </c>
      <c r="C119" s="284" t="s">
        <v>309</v>
      </c>
      <c r="D119" s="331" t="s">
        <v>310</v>
      </c>
      <c r="E119" s="284" t="s">
        <v>308</v>
      </c>
      <c r="F119" s="284" t="s">
        <v>308</v>
      </c>
      <c r="G119" s="284" t="s">
        <v>308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06830152</v>
      </c>
      <c r="B120" s="311" t="str">
        <f t="shared" si="1"/>
        <v>24/06/2019</v>
      </c>
      <c r="C120" s="284" t="s">
        <v>311</v>
      </c>
      <c r="D120" s="331" t="s">
        <v>312</v>
      </c>
      <c r="E120" s="284">
        <v>4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06830152</v>
      </c>
      <c r="B121" s="311" t="str">
        <f t="shared" si="1"/>
        <v>24/06/2019</v>
      </c>
      <c r="C121" s="284" t="s">
        <v>313</v>
      </c>
      <c r="D121" s="331" t="s">
        <v>314</v>
      </c>
      <c r="E121" s="284">
        <v>65</v>
      </c>
      <c r="F121" s="284"/>
      <c r="G121" s="284">
        <v>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06830152</v>
      </c>
      <c r="B122" s="311" t="str">
        <f t="shared" si="2"/>
        <v>24/06/2019</v>
      </c>
      <c r="C122" s="284" t="s">
        <v>315</v>
      </c>
      <c r="D122" s="331" t="s">
        <v>316</v>
      </c>
      <c r="E122" s="284">
        <v>187</v>
      </c>
      <c r="F122" s="284">
        <v>563</v>
      </c>
      <c r="G122" s="284">
        <v>210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06830152</v>
      </c>
      <c r="B123" s="311" t="str">
        <f t="shared" si="2"/>
        <v>24/06/2019</v>
      </c>
      <c r="C123" s="284" t="s">
        <v>317</v>
      </c>
      <c r="D123" s="331" t="s">
        <v>318</v>
      </c>
      <c r="E123" s="284">
        <v>3</v>
      </c>
      <c r="F123" s="284">
        <v>33</v>
      </c>
      <c r="G123" s="284">
        <v>12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06830152</v>
      </c>
      <c r="B124" s="311" t="str">
        <f t="shared" si="2"/>
        <v>24/06/2019</v>
      </c>
      <c r="C124" s="284" t="s">
        <v>319</v>
      </c>
      <c r="D124" s="331" t="s">
        <v>320</v>
      </c>
      <c r="E124" s="284"/>
      <c r="F124" s="284"/>
      <c r="G124" s="284" t="s">
        <v>308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06830152</v>
      </c>
      <c r="B125" s="311" t="str">
        <f t="shared" si="2"/>
        <v>24/06/2019</v>
      </c>
      <c r="C125" s="284" t="s">
        <v>321</v>
      </c>
      <c r="D125" s="331" t="s">
        <v>322</v>
      </c>
      <c r="E125" s="284" t="s">
        <v>308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06830152</v>
      </c>
      <c r="B126" s="311" t="str">
        <f t="shared" si="2"/>
        <v>24/06/2019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06830152</v>
      </c>
      <c r="B127" s="311" t="str">
        <f t="shared" si="2"/>
        <v>24/06/2019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06830152</v>
      </c>
      <c r="B128" s="311" t="str">
        <f t="shared" si="2"/>
        <v>24/06/2019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06830152</v>
      </c>
      <c r="B129" s="311" t="str">
        <f t="shared" si="2"/>
        <v>24/06/2019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06830152</v>
      </c>
      <c r="B130" s="311" t="str">
        <f t="shared" si="2"/>
        <v>24/06/2019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06830152</v>
      </c>
      <c r="B131" s="311" t="str">
        <f t="shared" si="2"/>
        <v>24/06/2019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06830152</v>
      </c>
      <c r="B132" s="311" t="str">
        <f t="shared" si="2"/>
        <v>24/06/2019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06830152</v>
      </c>
      <c r="B133" s="311" t="str">
        <f t="shared" si="2"/>
        <v>24/06/2019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06830152</v>
      </c>
      <c r="B134" s="311" t="str">
        <f t="shared" si="2"/>
        <v>24/06/2019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06830152</v>
      </c>
      <c r="B135" s="311" t="str">
        <f t="shared" si="2"/>
        <v>24/06/2019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06830152</v>
      </c>
      <c r="B136" s="311" t="str">
        <f t="shared" si="2"/>
        <v>24/06/2019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06830152</v>
      </c>
      <c r="B137" s="311" t="str">
        <f t="shared" si="2"/>
        <v>24/06/2019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06830152</v>
      </c>
      <c r="B138" s="311" t="str">
        <f t="shared" si="2"/>
        <v>24/06/2019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06830152</v>
      </c>
      <c r="B139" s="311" t="str">
        <f t="shared" si="2"/>
        <v>24/06/2019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06830152</v>
      </c>
      <c r="B140" s="311" t="str">
        <f t="shared" si="2"/>
        <v>24/06/2019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06830152</v>
      </c>
      <c r="B141" s="311" t="str">
        <f t="shared" si="2"/>
        <v>24/06/2019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06830152</v>
      </c>
      <c r="B142" s="311" t="str">
        <f t="shared" si="2"/>
        <v>24/06/2019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06830152</v>
      </c>
      <c r="B143" s="311" t="str">
        <f t="shared" si="2"/>
        <v>24/06/2019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06830152</v>
      </c>
      <c r="B144" s="311" t="str">
        <f t="shared" si="2"/>
        <v>24/06/2019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06830152</v>
      </c>
      <c r="B145" s="311" t="str">
        <f t="shared" si="2"/>
        <v>24/06/2019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06830152</v>
      </c>
      <c r="B146" s="311" t="str">
        <f t="shared" si="2"/>
        <v>24/06/2019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06830152</v>
      </c>
      <c r="B147" s="311" t="str">
        <f t="shared" si="2"/>
        <v>24/06/2019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06830152</v>
      </c>
      <c r="B148" s="311" t="str">
        <f t="shared" si="2"/>
        <v>24/06/2019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06830152</v>
      </c>
      <c r="B149" s="311" t="str">
        <f t="shared" si="2"/>
        <v>24/06/2019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06830152</v>
      </c>
      <c r="B150" s="311" t="str">
        <f t="shared" si="2"/>
        <v>24/06/2019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06830152</v>
      </c>
      <c r="B151" s="311" t="str">
        <f t="shared" si="2"/>
        <v>24/06/2019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06830152</v>
      </c>
      <c r="B152" s="311" t="str">
        <f t="shared" si="2"/>
        <v>24/06/2019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06830152</v>
      </c>
      <c r="B153" s="311" t="str">
        <f t="shared" si="2"/>
        <v>24/06/2019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06830152</v>
      </c>
      <c r="B154" s="311" t="str">
        <f t="shared" si="3"/>
        <v>24/06/2019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06830152</v>
      </c>
      <c r="B155" s="311" t="str">
        <f t="shared" si="3"/>
        <v>24/06/2019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06830152</v>
      </c>
      <c r="B156" s="311" t="str">
        <f t="shared" si="3"/>
        <v>24/06/2019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06830152</v>
      </c>
      <c r="B157" s="311" t="str">
        <f t="shared" si="3"/>
        <v>24/06/2019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06830152</v>
      </c>
      <c r="B158" s="311" t="str">
        <f t="shared" si="3"/>
        <v>24/06/2019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06830152</v>
      </c>
      <c r="B159" s="311" t="str">
        <f t="shared" si="3"/>
        <v>24/06/2019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06830152</v>
      </c>
      <c r="B160" s="311" t="str">
        <f t="shared" si="3"/>
        <v>24/06/2019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06830152</v>
      </c>
      <c r="B161" s="311" t="str">
        <f t="shared" si="3"/>
        <v>24/06/2019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06830152</v>
      </c>
      <c r="B162" s="311" t="str">
        <f t="shared" si="3"/>
        <v>24/06/2019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06830152</v>
      </c>
      <c r="B163" s="311" t="str">
        <f t="shared" si="3"/>
        <v>24/06/2019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06830152</v>
      </c>
      <c r="B164" s="311" t="str">
        <f t="shared" si="3"/>
        <v>24/06/2019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06830152</v>
      </c>
      <c r="B165" s="311" t="str">
        <f t="shared" si="3"/>
        <v>24/06/2019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06830152</v>
      </c>
      <c r="B166" s="311" t="str">
        <f t="shared" si="3"/>
        <v>24/06/2019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06830152</v>
      </c>
      <c r="B167" s="311" t="str">
        <f t="shared" si="3"/>
        <v>24/06/2019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06830152</v>
      </c>
      <c r="B168" s="311" t="str">
        <f t="shared" si="3"/>
        <v>24/06/2019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06830152</v>
      </c>
      <c r="B169" s="311" t="str">
        <f t="shared" si="3"/>
        <v>24/06/2019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06830152</v>
      </c>
      <c r="B170" s="311" t="str">
        <f t="shared" si="3"/>
        <v>24/06/2019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06830152</v>
      </c>
      <c r="B171" s="311" t="str">
        <f t="shared" si="3"/>
        <v>24/06/2019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06830152</v>
      </c>
      <c r="B172" s="311" t="str">
        <f t="shared" si="3"/>
        <v>24/06/2019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06830152</v>
      </c>
      <c r="B173" s="311" t="str">
        <f t="shared" si="3"/>
        <v>24/06/2019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06830152</v>
      </c>
      <c r="B174" s="311" t="str">
        <f t="shared" si="3"/>
        <v>24/06/2019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06830152</v>
      </c>
      <c r="B175" s="311" t="str">
        <f t="shared" si="3"/>
        <v>24/06/2019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06830152</v>
      </c>
      <c r="B176" s="311" t="str">
        <f t="shared" si="3"/>
        <v>24/06/2019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06830152</v>
      </c>
      <c r="B177" s="311" t="str">
        <f t="shared" si="3"/>
        <v>24/06/2019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06830152</v>
      </c>
      <c r="B178" s="311" t="str">
        <f t="shared" si="3"/>
        <v>24/06/2019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06830152</v>
      </c>
      <c r="B179" s="311" t="str">
        <f t="shared" si="3"/>
        <v>24/06/2019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06830152</v>
      </c>
      <c r="B180" s="311" t="str">
        <f t="shared" si="3"/>
        <v>24/06/2019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06830152</v>
      </c>
      <c r="B181" s="311" t="str">
        <f t="shared" si="3"/>
        <v>24/06/2019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06830152</v>
      </c>
      <c r="B182" s="311" t="str">
        <f t="shared" si="3"/>
        <v>24/06/2019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06830152</v>
      </c>
      <c r="B183" s="311" t="str">
        <f t="shared" si="3"/>
        <v>24/06/2019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06830152</v>
      </c>
      <c r="B184" s="311" t="str">
        <f t="shared" si="3"/>
        <v>24/06/2019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06830152</v>
      </c>
      <c r="B185" s="311" t="str">
        <f t="shared" si="3"/>
        <v>24/06/2019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06830152</v>
      </c>
      <c r="B186" s="311" t="str">
        <f t="shared" si="4"/>
        <v>24/06/2019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06830152</v>
      </c>
      <c r="B187" s="311" t="str">
        <f t="shared" si="4"/>
        <v>24/06/2019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06830152</v>
      </c>
      <c r="B188" s="311" t="str">
        <f t="shared" si="4"/>
        <v>24/06/2019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06830152</v>
      </c>
      <c r="B189" s="311" t="str">
        <f t="shared" si="4"/>
        <v>24/06/2019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06830152</v>
      </c>
      <c r="B190" s="311" t="str">
        <f t="shared" si="4"/>
        <v>24/06/2019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06830152</v>
      </c>
      <c r="B191" s="311" t="str">
        <f t="shared" si="4"/>
        <v>24/06/2019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06830152</v>
      </c>
      <c r="B192" s="311" t="str">
        <f t="shared" si="4"/>
        <v>24/06/2019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06830152</v>
      </c>
      <c r="B193" s="311" t="str">
        <f t="shared" si="4"/>
        <v>24/06/2019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06830152</v>
      </c>
      <c r="B194" s="311" t="str">
        <f t="shared" si="4"/>
        <v>24/06/2019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06830152</v>
      </c>
      <c r="B195" s="311" t="str">
        <f t="shared" si="4"/>
        <v>24/06/2019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06830152</v>
      </c>
      <c r="B196" s="311" t="str">
        <f t="shared" si="4"/>
        <v>24/06/2019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06830152</v>
      </c>
      <c r="B197" s="311" t="str">
        <f t="shared" si="4"/>
        <v>24/06/2019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06830152</v>
      </c>
      <c r="B198" s="311" t="str">
        <f t="shared" si="4"/>
        <v>24/06/2019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06830152</v>
      </c>
      <c r="B199" s="311" t="str">
        <f t="shared" si="4"/>
        <v>24/06/2019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06830152</v>
      </c>
      <c r="B200" s="311" t="str">
        <f t="shared" si="4"/>
        <v>24/06/2019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06830152</v>
      </c>
      <c r="B201" s="311" t="str">
        <f t="shared" si="4"/>
        <v>24/06/2019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06830152</v>
      </c>
      <c r="B202" s="311" t="str">
        <f t="shared" si="4"/>
        <v>24/06/2019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06830152</v>
      </c>
      <c r="B203" s="311" t="str">
        <f t="shared" si="4"/>
        <v>24/06/2019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06830152</v>
      </c>
      <c r="B204" s="311" t="str">
        <f t="shared" si="4"/>
        <v>24/06/2019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06830152</v>
      </c>
      <c r="B205" s="311" t="str">
        <f t="shared" si="4"/>
        <v>24/06/2019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06830152</v>
      </c>
      <c r="B206" s="311" t="str">
        <f t="shared" si="4"/>
        <v>24/06/2019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06830152</v>
      </c>
      <c r="B207" s="311" t="str">
        <f t="shared" si="4"/>
        <v>24/06/2019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06830152</v>
      </c>
      <c r="B208" s="311" t="str">
        <f t="shared" si="4"/>
        <v>24/06/2019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06830152</v>
      </c>
      <c r="B209" s="311" t="str">
        <f t="shared" si="4"/>
        <v>24/06/2019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06830152</v>
      </c>
      <c r="B210" s="311" t="str">
        <f t="shared" si="4"/>
        <v>24/06/2019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06830152</v>
      </c>
      <c r="B211" s="311" t="str">
        <f t="shared" si="4"/>
        <v>24/06/2019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06830152</v>
      </c>
      <c r="B212" s="311" t="str">
        <f t="shared" si="4"/>
        <v>24/06/2019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06830152</v>
      </c>
      <c r="B213" s="311" t="str">
        <f t="shared" si="4"/>
        <v>24/06/2019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06830152</v>
      </c>
      <c r="B214" s="311" t="str">
        <f t="shared" si="4"/>
        <v>24/06/2019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06830152</v>
      </c>
      <c r="B215" s="311" t="str">
        <f t="shared" si="4"/>
        <v>24/06/2019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06830152</v>
      </c>
      <c r="B216" s="311" t="str">
        <f t="shared" si="4"/>
        <v>24/06/2019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06830152</v>
      </c>
      <c r="B217" s="311" t="str">
        <f t="shared" si="4"/>
        <v>24/06/2019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06830152</v>
      </c>
      <c r="B218" s="311" t="str">
        <f t="shared" si="5"/>
        <v>24/06/2019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06830152</v>
      </c>
      <c r="B219" s="311" t="str">
        <f t="shared" si="5"/>
        <v>24/06/2019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06830152</v>
      </c>
      <c r="B220" s="311" t="str">
        <f t="shared" si="5"/>
        <v>24/06/2019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06830152</v>
      </c>
      <c r="B221" s="311" t="str">
        <f t="shared" si="5"/>
        <v>24/06/2019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06830152</v>
      </c>
      <c r="B222" s="311" t="str">
        <f t="shared" si="5"/>
        <v>24/06/2019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06830152</v>
      </c>
      <c r="B223" s="311" t="str">
        <f t="shared" si="5"/>
        <v>24/06/2019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06830152</v>
      </c>
      <c r="B224" s="311" t="str">
        <f t="shared" si="5"/>
        <v>24/06/2019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06830152</v>
      </c>
      <c r="B225" s="311" t="str">
        <f t="shared" si="5"/>
        <v>24/06/2019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06830152</v>
      </c>
      <c r="B226" s="311" t="str">
        <f t="shared" si="5"/>
        <v>24/06/2019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06830152</v>
      </c>
      <c r="B227" s="311" t="str">
        <f t="shared" si="5"/>
        <v>24/06/2019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06830152</v>
      </c>
      <c r="B228" s="311" t="str">
        <f t="shared" si="5"/>
        <v>24/06/2019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06830152</v>
      </c>
      <c r="B229" s="311" t="str">
        <f t="shared" si="5"/>
        <v>24/06/2019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06830152</v>
      </c>
      <c r="B230" s="311" t="str">
        <f t="shared" si="5"/>
        <v>24/06/2019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06830152</v>
      </c>
      <c r="B231" s="311" t="str">
        <f t="shared" si="5"/>
        <v>24/06/2019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06830152</v>
      </c>
      <c r="B232" s="311" t="str">
        <f t="shared" si="5"/>
        <v>24/06/2019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06830152</v>
      </c>
      <c r="B233" s="311" t="str">
        <f t="shared" si="5"/>
        <v>24/06/2019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06830152</v>
      </c>
      <c r="B234" s="311" t="str">
        <f t="shared" si="5"/>
        <v>24/06/2019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06830152</v>
      </c>
      <c r="B235" s="311" t="str">
        <f t="shared" si="5"/>
        <v>24/06/2019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06830152</v>
      </c>
      <c r="B236" s="311" t="str">
        <f t="shared" si="5"/>
        <v>24/06/2019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06830152</v>
      </c>
      <c r="B237" s="311" t="str">
        <f t="shared" si="5"/>
        <v>24/06/2019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06830152</v>
      </c>
      <c r="B238" s="311" t="str">
        <f t="shared" si="5"/>
        <v>24/06/2019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06830152</v>
      </c>
      <c r="B239" s="311" t="str">
        <f t="shared" si="5"/>
        <v>24/06/2019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06830152</v>
      </c>
      <c r="B240" s="311" t="str">
        <f t="shared" si="5"/>
        <v>24/06/2019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06830152</v>
      </c>
      <c r="B241" s="311" t="str">
        <f t="shared" si="5"/>
        <v>24/06/2019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06830152</v>
      </c>
      <c r="B242" s="311" t="str">
        <f t="shared" si="5"/>
        <v>24/06/2019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06830152</v>
      </c>
      <c r="B243" s="311" t="str">
        <f t="shared" si="5"/>
        <v>24/06/2019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0FA000FE-A315-4960-93BF-6720335AEAE2}">
      <formula1>$T$2:$T$3</formula1>
    </dataValidation>
    <dataValidation type="list" allowBlank="1" showErrorMessage="1" errorTitle="Bocal de regroupement" sqref="F78" xr:uid="{03DF7FB7-62BF-4D5A-B8AA-4C8A9B507D34}">
      <formula1>#REF!</formula1>
    </dataValidation>
    <dataValidation type="list" allowBlank="1" showErrorMessage="1" errorTitle="Abondance végétation de 0 à 5" sqref="K78" xr:uid="{7F55BF6B-9DA6-4A85-995A-F81A3091154A}">
      <formula1>#REF!</formula1>
    </dataValidation>
    <dataValidation type="list" allowBlank="1" showErrorMessage="1" errorTitle="Intensité du comatage de 0 à 5" sqref="H78" xr:uid="{CF22DA55-F3CA-4A41-9598-8E01F1193F08}">
      <formula1>#REF!</formula1>
    </dataValidation>
    <dataValidation type="list" allowBlank="1" showErrorMessage="1" errorTitle="Codage SANDRE svp" sqref="E78" xr:uid="{C47F081A-06DB-430E-A062-B9D893498DBA}">
      <formula1>#REF!</formula1>
    </dataValidation>
    <dataValidation type="list" allowBlank="1" showInputMessage="1" showErrorMessage="1" sqref="D78 IV67:IV78" xr:uid="{6375D4CE-4055-4986-B4BA-6C3040204C2F}">
      <formula1>#REF!</formula1>
    </dataValidation>
    <dataValidation type="list" allowBlank="1" errorTitle="Codage SANDRE svp" sqref="E66:E77" xr:uid="{B288AA8D-7358-47BE-90F2-BABBFB81AA3D}">
      <formula1>"N1, N3, N5 , N6"</formula1>
    </dataValidation>
    <dataValidation type="list" allowBlank="1" showInputMessage="1" sqref="D67:D77" xr:uid="{6B6B635E-0E63-46FF-9486-519BE0B3E564}">
      <formula1>"S1, S2, S3, S9, S10, S11, S18, S24, S25, S28, S29, S30"</formula1>
    </dataValidation>
    <dataValidation allowBlank="1" showErrorMessage="1" errorTitle="Altitude en mètres" sqref="K23:N23" xr:uid="{4148AE40-CEA2-4B89-A1BF-B657388B2A27}"/>
    <dataValidation type="list" allowBlank="1" errorTitle="Bocal de regroupement" sqref="F66:F77" xr:uid="{3F65201C-745B-45AE-B921-8FC917E03D35}">
      <formula1>"PhA , PhB, PhC"</formula1>
    </dataValidation>
    <dataValidation type="list" allowBlank="1" errorTitle="Intensité du comatage de 0 à 5" sqref="H66:H77" xr:uid="{1CDFA843-480E-491E-8F3F-3FBC18D5467C}">
      <formula1>"0, 1, 2, 3, 4, 5"</formula1>
    </dataValidation>
    <dataValidation type="list" allowBlank="1" errorTitle="Stabilité ou non du substrat" sqref="I66:I77" xr:uid="{456FEA46-CE00-4DB7-A075-8BF07A7EFED2}">
      <formula1>"stable , moyennement stable , instable"</formula1>
    </dataValidation>
    <dataValidation type="list" allowBlank="1" errorTitle="Abondance végétation de 0 à 5" sqref="K66:K77" xr:uid="{55F78FB5-BFDD-474B-8D3B-B404617AB61C}">
      <formula1>"0, 1, 2, 3, 4, 5"</formula1>
    </dataValidation>
    <dataValidation type="list" allowBlank="1" errorTitle="Choisir une des 4 catégories" error="Vous devez indiquer une des 4 catégories de la liste déroulante" sqref="I39:I50" xr:uid="{458B1137-5BD2-4ED5-9AED-4CBD02174AA1}">
      <formula1>"D, M, MNR, P"</formula1>
    </dataValidation>
    <dataValidation type="list" allowBlank="1" sqref="D66" xr:uid="{0AF9C45A-CEE1-4F0F-AE9D-371AA42140CC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F69ACE3-4C42-4D5F-8EB3-D5889AFDB59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0742868-1F28-4A12-9190-77E9A4F24EB7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5CF40411-A3C0-440B-8C11-602DB2ED98E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E5F23C0-DCC7-43DC-8494-2A8F083DC5FA}">
      <formula1>1</formula1>
      <formula2>3</formula2>
    </dataValidation>
    <dataValidation allowBlank="1" showErrorMessage="1" promptTitle="ATTENTION" prompt="en Lambert II étendu" sqref="G23 E27:E28" xr:uid="{5A806803-6938-4A5C-A809-8F7993D6A881}"/>
    <dataValidation type="textLength" allowBlank="1" showInputMessage="1" showErrorMessage="1" sqref="A41:E41 IS42:IV42" xr:uid="{C34156DC-AA2D-45A1-9947-6781D9B97A0E}">
      <formula1>0</formula1>
      <formula2>50</formula2>
    </dataValidation>
    <dataValidation type="whole" allowBlank="1" showErrorMessage="1" errorTitle="Altitude en mètres" sqref="I23:I28" xr:uid="{0AFCBE87-F38C-4D78-93A9-86249AEFF04C}">
      <formula1>0</formula1>
      <formula2>4000</formula2>
    </dataValidation>
    <dataValidation type="decimal" allowBlank="1" showErrorMessage="1" errorTitle="Recouvrement en % de 0 à 100" sqref="H39:H50" xr:uid="{546A8346-DD15-43AC-AD1B-8D6C705DF688}">
      <formula1>0</formula1>
      <formula2>100</formula2>
    </dataValidation>
    <dataValidation type="textLength" operator="equal" allowBlank="1" showErrorMessage="1" errorTitle="Code INSEE selon le type 00000" sqref="F23" xr:uid="{31D36DE6-0366-4DCA-8557-AA0BAB69818A}">
      <formula1>5</formula1>
      <formula2>0</formula2>
    </dataValidation>
    <dataValidation type="date" allowBlank="1" showErrorMessage="1" errorTitle="Date du prélèvement (jj/mm/aaaa)" sqref="IV40" xr:uid="{2F7E16D6-944A-4FA8-9837-AB86E5469DB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2020-03-02T10:43:46Z</dcterms:created>
  <dcterms:modified xsi:type="dcterms:W3CDTF">2020-03-02T10:43:48Z</dcterms:modified>
</cp:coreProperties>
</file>