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3"/>
  </sheets>
  <definedNames>
    <definedName function="false" hidden="false" localSheetId="0" name="_xlnm.Print_Area" vbProcedure="false">'04000948'!$A$1:$Q$82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<sst xmlns="http://schemas.openxmlformats.org/spreadsheetml/2006/main" count="164" uniqueCount="100">
  <si>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</si>
  <si>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</si>
  <si>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</si>
  <si>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</si>
  <si>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la Gagne</t>
  </si>
  <si>
    <t xml:space="preserve">GAGNE À SAINT-JULIEN-CHAPTEUIL</t>
  </si>
  <si>
    <t xml:space="preserve">04000948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</si>
  <si>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</si>
  <si>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</si>
  <si>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</si>
  <si>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</si>
  <si>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</si>
  <si>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</si>
  <si>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</si>
  <si>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</si>
  <si>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</si>
  <si>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</si>
  <si>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</si>
  <si>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</si>
  <si>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</si>
  <si>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</si>
  <si>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</si>
  <si>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</si>
  <si>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</si>
  <si>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</si>
  <si>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</si>
  <si>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</si>
  <si>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</si>
  <si>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</si>
  <si>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</si>
  <si>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</si>
  <si>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</si>
  <si>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</si>
  <si>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</si>
  <si>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</si>
  <si>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</si>
  <si>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</si>
  <si>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</si>
  <si>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</si>
  <si>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</si>
  <si>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</si>
  <si>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</si>
  <si>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</si>
  <si>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</si>
  <si>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</si>
  <si>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</si>
  <si>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</si>
  <si>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</si>
  <si>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</si>
  <si>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</si>
  <si>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</si>
  <si>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</si>
  <si>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</si>
  <si>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</si>
  <si>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</si>
  <si>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</si>
  <si>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</si>
  <si>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</si>
  <si>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</si>
  <si>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</si>
  <si>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</si>
  <si>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</si>
  <si>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</si>
  <si>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</si>
  <si>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</si>
  <si>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</si>
  <si>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</si>
  <si>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</si>
  <si>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</si>
  <si>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</si>
  <si>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</si>
  <si>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</si>
  <si>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</si>
  <si>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</si>
  <si>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</si>
  <si>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</si>
  <si>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</si>
  <si>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</si>
  <si>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</si>
  <si>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</si>
  <si>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</si>
  <si>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NOSSPX</t>
  </si>
  <si>
    <t xml:space="preserve">FONANT</t>
  </si>
  <si>
    <t xml:space="preserve">MELSPX</t>
  </si>
  <si>
    <t xml:space="preserve">RHYRIP</t>
  </si>
  <si>
    <t xml:space="preserve">PHOSPX</t>
  </si>
  <si>
    <t xml:space="preserve">STISPX</t>
  </si>
  <si>
    <t xml:space="preserve">HILSPX</t>
  </si>
  <si>
    <t xml:space="preserve">MENLON</t>
  </si>
  <si>
    <t xml:space="preserve">PAASPX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</si>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</sst>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42208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12.6470588235294</v>
      </c>
      <c r="N5" s="48"/>
      <c r="O5" s="49" t="s">
        <v>16</v>
      </c>
      <c r="P5" s="50" t="n">
        <v>11.5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65</v>
      </c>
      <c r="C7" s="66" t="n">
        <v>35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0.00999999977648258</v>
      </c>
      <c r="C9" s="66" t="n">
        <v>3</v>
      </c>
      <c r="D9" s="82"/>
      <c r="E9" s="82"/>
      <c r="F9" s="83" t="n">
        <f aca="false">($B9*$B$7+$C9*$C$7)/100</f>
        <v>1.05649999985471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0.0999999977648258</v>
      </c>
      <c r="C20" s="155" t="n">
        <f aca="false">SUM(C23:C62)</f>
        <v>3.16000003740191</v>
      </c>
      <c r="D20" s="156"/>
      <c r="E20" s="157" t="s">
        <v>54</v>
      </c>
      <c r="F20" s="158" t="n">
        <f aca="false">($B20*$B$7+$C20*$C$7)/100</f>
        <v>1.17100001163781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0.0649999985471368</v>
      </c>
      <c r="C21" s="166" t="n">
        <f aca="false">C20*C7/100</f>
        <v>1.10600001309067</v>
      </c>
      <c r="D21" s="167" t="s">
        <v>57</v>
      </c>
      <c r="E21" s="168"/>
      <c r="F21" s="169" t="n">
        <f aca="false">B21+C21</f>
        <v>1.17100001163781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0.0034999999217689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0.00649999985471368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NOSSPX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0.00999999977648258</v>
      </c>
      <c r="C25" s="212" t="n">
        <v>1.20000004768372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0.426500016544014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0.00999999977648258</v>
      </c>
      <c r="C26" s="212" t="n">
        <v>0.300000011920929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0.111500004027039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0.0299999993294477</v>
      </c>
      <c r="C27" s="212" t="n">
        <v>1.39999997615814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0.509499991219491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</v>
      </c>
      <c r="C28" s="212" t="n">
        <v>0.200000002980232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0.0700000010430813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0.0034999999217689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STISPX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HILSPX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0.00649999985471368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CRAFIL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0.0034999999217689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MENLON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PAASPX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Poaceae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>NoCod</v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 t="s">
        <v>91</v>
      </c>
      <c r="X34" s="224"/>
      <c r="Y34" s="207" t="str">
        <f aca="false">IF(AND(ISNUMBER(F34),OR(A34="",A34="!!!!!!")),"!!!!!!",IF(A34="new.cod","NEWCOD",IF(AND((Z34=""),ISTEXT(A34),A34&lt;&gt;"!!!!!!"),A34,IF(Z34="","",INDEX(,Z34)))))</f>
        <v>NEWCOD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1.17100001163781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Gagne</v>
      </c>
      <c r="B84" s="175" t="str">
        <f aca="false">C3</f>
        <v>GAGNE À SAINT-JULIEN-CHAPTEUIL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1.17100001163781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96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99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