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200" sheetId="1" state="visible" r:id="rId3"/>
  </sheets>
  <definedNames>
    <definedName function="false" hidden="false" localSheetId="0" name="_xlnm.Print_Area" vbProcedure="false">'04003200'!$A$1:$Q$82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<sst xmlns="http://schemas.openxmlformats.org/spreadsheetml/2006/main" count="178" uniqueCount="114">
  <si>
    <t xml:space="preserve">Relevés floristiques aquatiques - IBMR</t>
  </si>
  <si>
    <t xml:space="preserve">AQUABIO</t>
  </si>
  <si>
    <t xml:space="preserve">Laetitia BLANCHARD, Nicolas CONDUCHE</t>
  </si>
  <si>
    <t xml:space="preserve">le Lignon</t>
  </si>
  <si>
    <t xml:space="preserve">LIGNON-DU-VELAY À TENCE</t>
  </si>
  <si>
    <t xml:space="preserve">04003200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</si>
  <si>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</si>
  <si>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</si>
  <si>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</si>
  <si>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</si>
  <si>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</si>
  <si>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</si>
  <si>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</si>
  <si>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</si>
  <si>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</si>
  <si>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COLFLU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</si>
  <si>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</si>
  <si>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</si>
  <si>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</si>
  <si>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</si>
  <si>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</si>
  <si>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</si>
  <si>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</si>
  <si>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</si>
  <si>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</si>
  <si>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</si>
  <si>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</si>
  <si>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</si>
  <si>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</si>
  <si>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</si>
  <si>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</si>
  <si>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</si>
  <si>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</si>
  <si>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</si>
  <si>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</si>
  <si>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</si>
  <si>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</si>
  <si>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</si>
  <si>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</si>
  <si>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</si>
  <si>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</si>
  <si>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</si>
  <si>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</si>
  <si>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</si>
  <si>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</si>
  <si>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</si>
  <si>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</si>
  <si>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</si>
  <si>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</si>
  <si>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</si>
  <si>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</si>
  <si>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</si>
  <si>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</si>
  <si>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</si>
  <si>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</si>
  <si>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</si>
  <si>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</si>
  <si>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</si>
  <si>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</si>
  <si>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</si>
  <si>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</si>
  <si>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</si>
  <si>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</si>
  <si>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</si>
  <si>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</si>
  <si>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</si>
  <si>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</si>
  <si>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</si>
  <si>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</si>
  <si>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</si>
  <si>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</si>
  <si>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</si>
  <si>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</si>
  <si>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</si>
  <si>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</si>
  <si>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</si>
  <si>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</si>
  <si>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OEDSPX</t>
  </si>
  <si>
    <t xml:space="preserve"> -</t>
  </si>
  <si>
    <t xml:space="preserve">AGRSTO</t>
  </si>
  <si>
    <t xml:space="preserve">cf.</t>
  </si>
  <si>
    <t xml:space="preserve">FONANT</t>
  </si>
  <si>
    <t xml:space="preserve">IRIPSE</t>
  </si>
  <si>
    <t xml:space="preserve">MELSPX</t>
  </si>
  <si>
    <t xml:space="preserve">PHAARU</t>
  </si>
  <si>
    <t xml:space="preserve">SCISYL</t>
  </si>
  <si>
    <t xml:space="preserve">SPISPX</t>
  </si>
  <si>
    <t xml:space="preserve">HYAFLU</t>
  </si>
  <si>
    <t xml:space="preserve">NASOFF</t>
  </si>
  <si>
    <t xml:space="preserve">ELEPAL</t>
  </si>
  <si>
    <t xml:space="preserve">FISCRA</t>
  </si>
  <si>
    <t xml:space="preserve">RHYRIP</t>
  </si>
  <si>
    <t xml:space="preserve">TETSPX</t>
  </si>
  <si>
    <t xml:space="preserve">PHOSPX</t>
  </si>
  <si>
    <t xml:space="preserve">GLYFLU</t>
  </si>
  <si>
    <t xml:space="preserve">CHIPOL</t>
  </si>
  <si>
    <t xml:space="preserve">HILSPX</t>
  </si>
  <si>
    <t xml:space="preserve">DERWEB</t>
  </si>
  <si>
    <t xml:space="preserve">FONSQU</t>
  </si>
  <si>
    <t xml:space="preserve">CARELA</t>
  </si>
  <si>
    <t xml:space="preserve">GOMSPX</t>
  </si>
  <si>
    <t xml:space="preserve">LYSVUL</t>
  </si>
  <si>
    <t xml:space="preserve">MENLON</t>
  </si>
  <si>
    <t xml:space="preserve">PAASPX</t>
  </si>
  <si>
    <t xml:space="preserve">RANREP</t>
  </si>
  <si>
    <t xml:space="preserve">RORSYL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</si>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</sst>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42937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12.6486486486486</v>
      </c>
      <c r="N5" s="48"/>
      <c r="O5" s="49" t="s">
        <v>15</v>
      </c>
      <c r="P5" s="50" t="n">
        <v>12.2647058823529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37</v>
      </c>
      <c r="C7" s="66" t="n">
        <v>63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</v>
      </c>
      <c r="C9" s="66" t="n">
        <v>1</v>
      </c>
      <c r="D9" s="82"/>
      <c r="E9" s="82"/>
      <c r="F9" s="83" t="n">
        <f aca="false">($B9*$B$7+$C9*$C$7)/100</f>
        <v>1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0.879999992437661</v>
      </c>
      <c r="C20" s="155" t="n">
        <f aca="false">SUM(C23:C82)</f>
        <v>1.46124999597669</v>
      </c>
      <c r="D20" s="156"/>
      <c r="E20" s="157" t="s">
        <v>52</v>
      </c>
      <c r="F20" s="158" t="n">
        <f aca="false">($B20*$B$7+$C20*$C$7)/100</f>
        <v>1.24618749466725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0.325599997201934</v>
      </c>
      <c r="C21" s="166" t="n">
        <f aca="false">C20*C7/100</f>
        <v>0.920587497465312</v>
      </c>
      <c r="D21" s="167" t="s">
        <v>55</v>
      </c>
      <c r="E21" s="168"/>
      <c r="F21" s="169" t="n">
        <f aca="false">B21+C21</f>
        <v>1.24618749466725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0.0149999996647239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0.0118499997351319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0.00629999985918403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AGRSTO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0.00629999985918403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0.00629999985918403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IRIPSE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0.0399999991059303</v>
      </c>
      <c r="C27" s="212" t="n">
        <v>0.0399999991059303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0.0399999991059303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0.300000011920929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0.192700007427484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0.00629999985918403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SCISYL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0.025000000372529</v>
      </c>
      <c r="C30" s="212" t="n">
        <v>0.025000000372529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0.025000000372529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0.0199999995529652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0.0136999996937811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HYAFLU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0.00629999985918403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NASOFF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</v>
      </c>
      <c r="C33" s="212" t="n">
        <v>0.109999999403954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0.0692999996244907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ELEPAL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FISCRA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RHYRIP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0.00369999991729856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TETSPX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0.100000001490116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0.037000000551343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PHOSPX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0.00629999985918403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GLYFLU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0.00629999985918403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CHIPOL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0.00999999977648258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0.00369999991729856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HILSPX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0.00629999985918403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DERWEB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0.00999999977648258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0.00369999991729856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FONSQU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15</v>
      </c>
      <c r="B43" s="211" t="n">
        <v>0.00999999977648258</v>
      </c>
      <c r="C43" s="212" t="n">
        <v>0.100000001490116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0.0667000008560717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COLFLU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99</v>
      </c>
      <c r="B44" s="211" t="n">
        <v>0.200000002980232</v>
      </c>
      <c r="C44" s="212" t="n">
        <v>0.699999988079071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0.514999993592501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CARELA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100</v>
      </c>
      <c r="B45" s="211" t="n">
        <v>0.112499997019768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0.0479249987564981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GOMSPX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101</v>
      </c>
      <c r="B46" s="211" t="n">
        <v>0</v>
      </c>
      <c r="C46" s="212" t="n">
        <v>0.00999999977648258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0.00629999985918403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LYSVUL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102</v>
      </c>
      <c r="B47" s="211" t="n">
        <v>0</v>
      </c>
      <c r="C47" s="212" t="n">
        <v>0.00999999977648258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0.00629999985918403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MENLON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103</v>
      </c>
      <c r="B48" s="211" t="n">
        <v>0.287499994039536</v>
      </c>
      <c r="C48" s="212" t="n">
        <v>0.0162499994039536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0.116612497419119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PAASPX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104</v>
      </c>
      <c r="B49" s="211" t="n">
        <v>0</v>
      </c>
      <c r="C49" s="212" t="n">
        <v>0.00999999977648258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0.00629999985918403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RANREP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105</v>
      </c>
      <c r="B50" s="211" t="n">
        <v>0.00999999977648258</v>
      </c>
      <c r="C50" s="212" t="n">
        <v>0.00999999977648258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0.00999999977648258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non répertorié ou synonyme. Vérifiez !</v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>RORSYL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1.24618749466725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LIGNON-DU-VELAY À TENCE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1.24618749466725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111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112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113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