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<sst xmlns="http://schemas.openxmlformats.org/spreadsheetml/2006/main" count="628" uniqueCount="143">
  <si>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</si>
  <si>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</si>
  <si>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</si>
  <si>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</si>
  <si>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</si>
  <si>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</si>
  <si>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</si>
  <si>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</si>
  <si>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</si>
  <si>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</si>
  <si>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</si>
  <si>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</si>
  <si>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</si>
  <si>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04004100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</si>
  <si>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</si>
  <si>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</si>
  <si>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</si>
  <si>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</si>
  <si>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</si>
  <si>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</si>
  <si>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</si>
  <si>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MALVALETTE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</si>
  <si>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</si>
  <si>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</si>
  <si>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</si>
  <si>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</si>
  <si>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</si>
  <si>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</si>
  <si>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</si>
  <si>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</si>
  <si>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</si>
  <si>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</si>
  <si>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</si>
  <si>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</si>
  <si>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</si>
  <si>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</si>
  <si>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</si>
  <si>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</si>
  <si>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</si>
  <si>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</si>
  <si>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</si>
  <si>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</si>
  <si>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</si>
  <si>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</si>
  <si>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</si>
  <si>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</si>
  <si>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</si>
  <si>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</si>
  <si>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</si>
  <si>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</si>
  <si>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</si>
  <si>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</si>
  <si>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</si>
  <si>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</si>
  <si>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</si>
  <si>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</si>
  <si>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</si>
  <si>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</si>
  <si>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</si>
  <si>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</si>
  <si>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</si>
  <si>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</si>
  <si>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</si>
  <si>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</si>
  <si>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</si>
  <si>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</si>
  <si>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</si>
  <si>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</si>
  <si>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</si>
  <si>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</si>
  <si>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</si>
  <si>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</si>
  <si>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</si>
  <si>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</si>
  <si>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</si>
  <si>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</si>
  <si>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</si>
  <si>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</si>
  <si>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</si>
  <si>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</si>
  <si>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</si>
  <si>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</si>
  <si>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</si>
  <si>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</si>
  <si>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</si>
  <si>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</si>
  <si>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</si>
  <si>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</si>
  <si>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</si>
  <si>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</si>
  <si>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</si>
  <si>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</si>
  <si>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</si>
  <si>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</si>
  <si>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</si>
  <si>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</si>
  <si>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</si>
  <si>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</si>
  <si>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</si>
  <si>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</si>
  <si>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</si>
  <si>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</si>
  <si>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</si>
  <si>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</si>
  <si>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Estimation du pourcentage de recouvrement de Hildenbrandia  difficile sur l'unité lente en raison du colmatage par les sédiments fins. Prélèvement difficile en raison d'un sol glissant et d'un fort courant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</si>
  <si>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</si>
  <si>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</si>
  <si>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</si>
  <si>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</si>
  <si>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</si>
  <si>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</si>
  <si>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</si>
  <si>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</si>
  <si>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</si>
  <si>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</si>
  <si>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ELEPAL</t>
  </si>
  <si>
    <t xml:space="preserve">-</t>
  </si>
  <si>
    <t xml:space="preserve">PHAARU</t>
  </si>
  <si>
    <t xml:space="preserve">CARSPX</t>
  </si>
  <si>
    <t xml:space="preserve">SPRPOL</t>
  </si>
  <si>
    <t xml:space="preserve">LEORIP</t>
  </si>
  <si>
    <t xml:space="preserve">DIASPX</t>
  </si>
  <si>
    <t xml:space="preserve">CLASPX</t>
  </si>
  <si>
    <t xml:space="preserve">FISFON</t>
  </si>
  <si>
    <t xml:space="preserve">FONANT</t>
  </si>
  <si>
    <t xml:space="preserve">NEWCOD</t>
  </si>
  <si>
    <t xml:space="preserve">Pleurosira laevis</t>
  </si>
  <si>
    <t xml:space="preserve">MYRSPI</t>
  </si>
  <si>
    <t xml:space="preserve">LYNSPX</t>
  </si>
  <si>
    <t xml:space="preserve">GOMSPX</t>
  </si>
  <si>
    <t xml:space="preserve">OSCSPX</t>
  </si>
  <si>
    <t xml:space="preserve">HEOSPX</t>
  </si>
  <si>
    <t xml:space="preserve">PHOSPX</t>
  </si>
  <si>
    <t xml:space="preserve">POTCRI</t>
  </si>
  <si>
    <t xml:space="preserve">RHISPX</t>
  </si>
  <si>
    <t xml:space="preserve">PAASPX</t>
  </si>
  <si>
    <t xml:space="preserve">OEDSPX</t>
  </si>
  <si>
    <t xml:space="preserve">Eunotia sp.</t>
  </si>
  <si>
    <t xml:space="preserve">MELSPX</t>
  </si>
  <si>
    <t xml:space="preserve">RHYRIP</t>
  </si>
  <si>
    <t xml:space="preserve">SPISPX</t>
  </si>
  <si>
    <t xml:space="preserve">RANPEU</t>
  </si>
  <si>
    <t xml:space="preserve">HILSPX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</si>
</sst>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791540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43740</v>
      </c>
      <c r="D11" s="20" t="s">
        <v>24</v>
      </c>
      <c r="E11" s="23" t="n">
        <v>6471073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791637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6471102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791540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6471073</v>
      </c>
    </row>
    <row r="19" customFormat="false" ht="15" hidden="false" customHeight="false" outlineLevel="0" collapsed="false">
      <c r="A19" s="26" t="s">
        <v>37</v>
      </c>
      <c r="B19" s="32" t="n">
        <v>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33</v>
      </c>
      <c r="D35" s="45" t="s">
        <v>55</v>
      </c>
      <c r="E35" s="46" t="n">
        <v>67</v>
      </c>
    </row>
    <row r="36" s="49" customFormat="true" ht="15" hidden="false" customHeight="true" outlineLevel="0" collapsed="false">
      <c r="A36" s="47" t="s">
        <v>56</v>
      </c>
      <c r="B36" s="27" t="n">
        <v>40</v>
      </c>
      <c r="C36" s="43"/>
      <c r="D36" s="48" t="s">
        <v>57</v>
      </c>
      <c r="E36" s="27" t="n">
        <v>60</v>
      </c>
    </row>
    <row r="37" s="49" customFormat="true" ht="15" hidden="false" customHeight="true" outlineLevel="0" collapsed="false">
      <c r="A37" s="47" t="s">
        <v>58</v>
      </c>
      <c r="B37" s="27" t="n">
        <v>38.7000007629395</v>
      </c>
      <c r="C37" s="43"/>
      <c r="D37" s="48" t="s">
        <v>59</v>
      </c>
      <c r="E37" s="27" t="n">
        <v>52.7000007629395</v>
      </c>
    </row>
    <row r="38" s="49" customFormat="true" ht="15" hidden="false" customHeight="true" outlineLevel="0" collapsed="false">
      <c r="A38" s="47" t="s">
        <v>60</v>
      </c>
      <c r="B38" s="27" t="n">
        <v>21</v>
      </c>
      <c r="C38" s="43"/>
      <c r="D38" s="48" t="s">
        <v>60</v>
      </c>
      <c r="E38" s="27" t="n">
        <v>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3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2</v>
      </c>
    </row>
    <row r="59" s="11" customFormat="true" ht="15" hidden="false" customHeight="false" outlineLevel="0" collapsed="false">
      <c r="A59" s="26" t="s">
        <v>79</v>
      </c>
      <c r="B59" s="54" t="n">
        <v>1</v>
      </c>
      <c r="C59" s="43"/>
      <c r="D59" s="20" t="s">
        <v>79</v>
      </c>
      <c r="E59" s="54" t="n">
        <v>5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3</v>
      </c>
    </row>
    <row r="69" s="11" customFormat="true" ht="15" hidden="false" customHeight="false" outlineLevel="0" collapsed="false">
      <c r="A69" s="26" t="s">
        <v>87</v>
      </c>
      <c r="B69" s="54" t="n">
        <v>4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0.5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str">
        <f aca="false">IF(A106="NEWCOD",IF(ISBLANK(G106),"renseigner le champ 'Nouveau taxon'",G106),VLOOKUP(A106,,2,FALSE()))</f>
        <v>Pleurosira laevis</v>
      </c>
      <c r="C106" s="72" t="str">
        <f aca="false">IF(A106="NEWCOD",IF(ISBLANK(H106),"NoCod",H106),VLOOKUP(A106,,4,FALSE()))</f>
        <v>NoCod</v>
      </c>
      <c r="D106" s="73" t="n">
        <v>0.00999999977648258</v>
      </c>
      <c r="E106" s="74" t="n">
        <v>0</v>
      </c>
      <c r="F106" s="74" t="s">
        <v>116</v>
      </c>
      <c r="G106" s="77" t="s">
        <v>126</v>
      </c>
      <c r="H106" s="78"/>
    </row>
    <row r="107" customFormat="false" ht="15" hidden="false" customHeight="false" outlineLevel="0" collapsed="false">
      <c r="A107" s="70" t="s">
        <v>127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0.5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1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116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116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</v>
      </c>
      <c r="F115" s="74" t="s">
        <v>116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0.100000001490116</v>
      </c>
      <c r="E116" s="74" t="n">
        <v>0.00999999977648258</v>
      </c>
      <c r="F116" s="74" t="s">
        <v>116</v>
      </c>
      <c r="G116" s="77"/>
      <c r="H116" s="78"/>
    </row>
    <row r="117" customFormat="false" ht="15" hidden="false" customHeight="false" outlineLevel="0" collapsed="false">
      <c r="A117" s="70" t="s">
        <v>125</v>
      </c>
      <c r="B117" s="71" t="str">
        <f aca="false">IF(A117="NEWCOD",IF(ISBLANK(G117),"renseigner le champ 'Nouveau taxon'",G117),VLOOKUP(A117,,2,FALSE()))</f>
        <v>Eunotia sp.</v>
      </c>
      <c r="C117" s="72" t="str">
        <f aca="false">IF(A117="NEWCOD",IF(ISBLANK(H117),"NoCod",H117),VLOOKUP(A117,,4,FALSE()))</f>
        <v>NoCod</v>
      </c>
      <c r="D117" s="73" t="n">
        <v>0.200000002980232</v>
      </c>
      <c r="E117" s="74" t="n">
        <v>0.00999999977648258</v>
      </c>
      <c r="F117" s="74" t="s">
        <v>116</v>
      </c>
      <c r="G117" s="77" t="s">
        <v>137</v>
      </c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0.200000002980232</v>
      </c>
      <c r="E118" s="74" t="n">
        <v>0.00999999977648258</v>
      </c>
      <c r="F118" s="74" t="s">
        <v>116</v>
      </c>
      <c r="G118" s="77"/>
      <c r="H118" s="78"/>
    </row>
    <row r="119" customFormat="false" ht="15" hidden="false" customHeight="false" outlineLevel="0" collapsed="false">
      <c r="A119" s="70" t="s">
        <v>139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0.300000011920929</v>
      </c>
      <c r="E119" s="74" t="n">
        <v>0</v>
      </c>
      <c r="F119" s="74" t="s">
        <v>116</v>
      </c>
      <c r="G119" s="77"/>
      <c r="H119" s="78"/>
    </row>
    <row r="120" customFormat="false" ht="15" hidden="false" customHeight="false" outlineLevel="0" collapsed="false">
      <c r="A120" s="70" t="s">
        <v>140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0.800000011920929</v>
      </c>
      <c r="E120" s="74" t="n">
        <v>0.100000001490116</v>
      </c>
      <c r="F120" s="74" t="s">
        <v>116</v>
      </c>
      <c r="G120" s="77"/>
      <c r="H120" s="78"/>
    </row>
    <row r="121" customFormat="false" ht="15" hidden="false" customHeight="false" outlineLevel="0" collapsed="false">
      <c r="A121" s="70" t="s">
        <v>141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1</v>
      </c>
      <c r="E121" s="74" t="n">
        <v>0.100000001490116</v>
      </c>
      <c r="F121" s="74" t="s">
        <v>116</v>
      </c>
      <c r="G121" s="77"/>
      <c r="H121" s="78"/>
    </row>
    <row r="122" customFormat="false" ht="15" hidden="false" customHeight="false" outlineLevel="0" collapsed="false">
      <c r="A122" s="70" t="s">
        <v>142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20</v>
      </c>
      <c r="E122" s="74" t="n">
        <v>2</v>
      </c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