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_xlnm.Print_Area" vbProcedure="false">'04011300'!$A$1:$Q$82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<sst xmlns="http://schemas.openxmlformats.org/spreadsheetml/2006/main" count="163" uniqueCount="99">
  <si>
    <t xml:space="preserve">Relevés floristiques aquatiques - IBMR</t>
  </si>
  <si>
    <t xml:space="preserve">AQUABIO</t>
  </si>
  <si>
    <t xml:space="preserve">Christelle GISSET, Jordan ROBINET, Nicolas CONDUCHE</t>
  </si>
  <si>
    <t xml:space="preserve">la Loire</t>
  </si>
  <si>
    <t xml:space="preserve">LOIRE À BALBIGNY</t>
  </si>
  <si>
    <t xml:space="preserve">04011300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</si>
  <si>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</si>
  <si>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</si>
  <si>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</si>
  <si>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</si>
  <si>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</si>
  <si>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</si>
  <si>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</si>
  <si>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</si>
  <si>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</si>
  <si>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</si>
  <si>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</si>
  <si>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ch.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</si>
  <si>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</si>
  <si>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</si>
  <si>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</si>
  <si>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</si>
  <si>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</si>
  <si>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</si>
  <si>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</si>
  <si>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</si>
  <si>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</si>
  <si>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</si>
  <si>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</si>
  <si>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</si>
  <si>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</si>
  <si>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</si>
  <si>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</si>
  <si>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</si>
  <si>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</si>
  <si>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</si>
  <si>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</si>
  <si>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</si>
  <si>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</si>
  <si>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</si>
  <si>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</si>
  <si>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</si>
  <si>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</si>
  <si>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</si>
  <si>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</si>
  <si>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</si>
  <si>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</si>
  <si>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</si>
  <si>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</si>
  <si>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</si>
  <si>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</si>
  <si>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</si>
  <si>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</si>
  <si>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</si>
  <si>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</si>
  <si>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</si>
  <si>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</si>
  <si>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</si>
  <si>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</si>
  <si>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</si>
  <si>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</si>
  <si>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</si>
  <si>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</si>
  <si>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</si>
  <si>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</si>
  <si>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</si>
  <si>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</si>
  <si>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</si>
  <si>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</si>
  <si>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</si>
  <si>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</si>
  <si>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</si>
  <si>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</si>
  <si>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</si>
  <si>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</si>
  <si>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</si>
  <si>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</si>
  <si>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HYISPX</t>
  </si>
  <si>
    <t xml:space="preserve"> -</t>
  </si>
  <si>
    <t xml:space="preserve">OEDSPX</t>
  </si>
  <si>
    <t xml:space="preserve">POTCRI</t>
  </si>
  <si>
    <t xml:space="preserve">MYRSPI</t>
  </si>
  <si>
    <t xml:space="preserve">MELSPX</t>
  </si>
  <si>
    <t xml:space="preserve">RANFLU</t>
  </si>
  <si>
    <t xml:space="preserve">SPISPX</t>
  </si>
  <si>
    <t xml:space="preserve">PHOSPX</t>
  </si>
  <si>
    <t xml:space="preserve">HILSPX</t>
  </si>
  <si>
    <t xml:space="preserve">EGEDEN</t>
  </si>
  <si>
    <t xml:space="preserve">FRASPX</t>
  </si>
  <si>
    <t xml:space="preserve">NEWCOD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</si>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</sst>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42653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10.0714285714286</v>
      </c>
      <c r="N5" s="48"/>
      <c r="O5" s="49" t="s">
        <v>15</v>
      </c>
      <c r="P5" s="50" t="n">
        <v>9.54545454545455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15</v>
      </c>
      <c r="C9" s="66"/>
      <c r="D9" s="82"/>
      <c r="E9" s="82"/>
      <c r="F9" s="83" t="n">
        <f aca="false">($B9*$B$7+$C9*$C$7)/100</f>
        <v>15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23.8260104712099</v>
      </c>
      <c r="C20" s="155" t="n">
        <f aca="false">SUM(C23:C82)</f>
        <v>0</v>
      </c>
      <c r="D20" s="156"/>
      <c r="E20" s="157" t="s">
        <v>52</v>
      </c>
      <c r="F20" s="158" t="n">
        <f aca="false">($B20*$B$7+$C20*$C$7)/100</f>
        <v>23.8260104712099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23.8260104712099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23.8260104712099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HYISPX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POTCRI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MYRSPI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3.92566990852356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3.92566990852356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0.668420970439911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0.668420970439911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RANFLU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3.92012000083923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3.92012000083923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9.808349609375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9.808349609375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DIASPX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1.5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1.5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EGEDEN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FRASPX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3.9334499835968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3.9334499835968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Eunotia sp.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>NoCod</v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 t="s">
        <v>90</v>
      </c>
      <c r="X35" s="224"/>
      <c r="Y35" s="207" t="str">
        <f aca="false">IF(AND(ISNUMBER(F35),OR(A35="",A35="!!!!!!")),"!!!!!!",IF(A35="new.cod","NEWCOD",IF(AND((Z35=""),ISTEXT(A35),A35&lt;&gt;"!!!!!!"),A35,IF(Z35="","",INDEX(,Z35)))))</f>
        <v>NEWCOD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23.8260104712099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BALBIGNY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23.8260104712099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HYISPX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