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<sst xmlns="http://schemas.openxmlformats.org/spreadsheetml/2006/main" count="627" uniqueCount="144">
  <si>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</si>
  <si>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</si>
  <si>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</si>
  <si>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</si>
  <si>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</si>
  <si>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</si>
  <si>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</si>
  <si>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</si>
  <si>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Nicolas CONDUCHE (Hydrobiologiste) - Rémy MARCEL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</si>
  <si>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</si>
  <si>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</si>
  <si>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</si>
  <si>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</si>
  <si>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</si>
  <si>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</si>
  <si>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</si>
  <si>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</si>
  <si>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</si>
  <si>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</si>
  <si>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</si>
  <si>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</si>
  <si>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BRIENNON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</si>
  <si>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</si>
  <si>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</si>
  <si>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</si>
  <si>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</si>
  <si>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IBMR189-03584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</si>
  <si>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</si>
  <si>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</si>
  <si>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</si>
  <si>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</si>
  <si>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</si>
  <si>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</si>
  <si>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</si>
  <si>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</si>
  <si>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</si>
  <si>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</si>
  <si>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</si>
  <si>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</si>
  <si>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</si>
  <si>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</si>
  <si>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</si>
  <si>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</si>
  <si>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</si>
  <si>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</si>
  <si>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</si>
  <si>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</si>
  <si>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</si>
  <si>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</si>
  <si>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</si>
  <si>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</si>
  <si>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</si>
  <si>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</si>
  <si>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</si>
  <si>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</si>
  <si>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</si>
  <si>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</si>
  <si>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</si>
  <si>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</si>
  <si>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</si>
  <si>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</si>
  <si>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</si>
  <si>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</si>
  <si>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</si>
  <si>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</si>
  <si>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</si>
  <si>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</si>
  <si>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</si>
  <si>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</si>
  <si>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</si>
  <si>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</si>
  <si>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</si>
  <si>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</si>
  <si>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</si>
  <si>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</si>
  <si>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</si>
  <si>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</si>
  <si>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</si>
  <si>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</si>
  <si>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</si>
  <si>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</si>
  <si>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</si>
  <si>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</si>
  <si>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</si>
  <si>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</si>
  <si>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</si>
  <si>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</si>
  <si>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</si>
  <si>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</si>
  <si>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</si>
  <si>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</si>
  <si>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</si>
  <si>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</si>
  <si>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</si>
  <si>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</si>
  <si>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</si>
  <si>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</si>
  <si>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</si>
  <si>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</si>
  <si>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</si>
  <si>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</si>
  <si>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</si>
  <si>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</si>
  <si>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</si>
  <si>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</si>
  <si>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</si>
  <si>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</si>
  <si>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</si>
  <si>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</si>
  <si>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</si>
  <si>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</si>
  <si>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</si>
  <si>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</si>
  <si>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</si>
  <si>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</si>
  <si>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PAASPX</t>
  </si>
  <si>
    <t xml:space="preserve">-</t>
  </si>
  <si>
    <t xml:space="preserve">PERHYD</t>
  </si>
  <si>
    <t xml:space="preserve">FONANT</t>
  </si>
  <si>
    <t xml:space="preserve">LYTSAL</t>
  </si>
  <si>
    <t xml:space="preserve">OSCSPX</t>
  </si>
  <si>
    <t xml:space="preserve">CERDEM</t>
  </si>
  <si>
    <t xml:space="preserve">OEDSPX</t>
  </si>
  <si>
    <t xml:space="preserve">CARACU</t>
  </si>
  <si>
    <t xml:space="preserve">HEOSPX</t>
  </si>
  <si>
    <t xml:space="preserve">PHAARU</t>
  </si>
  <si>
    <t xml:space="preserve">PHOSPX</t>
  </si>
  <si>
    <t xml:space="preserve">NAJMAR</t>
  </si>
  <si>
    <t xml:space="preserve">NEWCOD</t>
  </si>
  <si>
    <t xml:space="preserve">Eunotia sp.</t>
  </si>
  <si>
    <t xml:space="preserve">GOMSPX</t>
  </si>
  <si>
    <t xml:space="preserve">STISPX</t>
  </si>
  <si>
    <t xml:space="preserve">CLASPX</t>
  </si>
  <si>
    <t xml:space="preserve">LEMMIN</t>
  </si>
  <si>
    <t xml:space="preserve">ELONUT</t>
  </si>
  <si>
    <t xml:space="preserve">SPRPOL</t>
  </si>
  <si>
    <t xml:space="preserve">EGEDEN</t>
  </si>
  <si>
    <t xml:space="preserve">MELSPX</t>
  </si>
  <si>
    <t xml:space="preserve">LEMMIT</t>
  </si>
  <si>
    <t xml:space="preserve">POTNOD</t>
  </si>
  <si>
    <t xml:space="preserve">HILSPX</t>
  </si>
  <si>
    <t xml:space="preserve">LUDGRA</t>
  </si>
  <si>
    <t xml:space="preserve">MYRSPI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</si>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</sst>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785288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43308</v>
      </c>
      <c r="D11" s="20" t="s">
        <v>24</v>
      </c>
      <c r="E11" s="23" t="n">
        <v>6560077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785272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6560164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785288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6560077</v>
      </c>
    </row>
    <row r="19" customFormat="false" ht="15" hidden="false" customHeight="false" outlineLevel="0" collapsed="false">
      <c r="A19" s="26" t="s">
        <v>37</v>
      </c>
      <c r="B19" s="32" t="n">
        <v>254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91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29</v>
      </c>
      <c r="D35" s="45" t="s">
        <v>55</v>
      </c>
      <c r="E35" s="46" t="n">
        <v>71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26.2999992370605</v>
      </c>
      <c r="C37" s="43"/>
      <c r="D37" s="48" t="s">
        <v>59</v>
      </c>
      <c r="E37" s="27" t="n">
        <v>64.3000030517578</v>
      </c>
    </row>
    <row r="38" s="49" customFormat="true" ht="15" hidden="false" customHeight="true" outlineLevel="0" collapsed="false">
      <c r="A38" s="47" t="s">
        <v>60</v>
      </c>
      <c r="B38" s="27" t="n">
        <v>74</v>
      </c>
      <c r="C38" s="43"/>
      <c r="D38" s="48" t="s">
        <v>60</v>
      </c>
      <c r="E38" s="27" t="n">
        <v>10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5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3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3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0</v>
      </c>
    </row>
    <row r="59" s="11" customFormat="true" ht="15" hidden="false" customHeight="false" outlineLevel="0" collapsed="false">
      <c r="A59" s="26" t="s">
        <v>80</v>
      </c>
      <c r="B59" s="54" t="n">
        <v>4</v>
      </c>
      <c r="C59" s="43"/>
      <c r="D59" s="20" t="s">
        <v>80</v>
      </c>
      <c r="E59" s="54" t="n">
        <v>4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4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3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4</v>
      </c>
      <c r="C65" s="43"/>
      <c r="D65" s="13" t="s">
        <v>84</v>
      </c>
      <c r="E65" s="53" t="n">
        <v>0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5</v>
      </c>
    </row>
    <row r="67" s="11" customFormat="true" ht="15" hidden="false" customHeight="false" outlineLevel="0" collapsed="false">
      <c r="A67" s="26" t="s">
        <v>86</v>
      </c>
      <c r="B67" s="54" t="n">
        <v>3</v>
      </c>
      <c r="C67" s="43"/>
      <c r="D67" s="20" t="s">
        <v>86</v>
      </c>
      <c r="E67" s="54" t="n">
        <v>2</v>
      </c>
    </row>
    <row r="68" s="11" customFormat="true" ht="15" hidden="false" customHeight="false" outlineLevel="0" collapsed="false">
      <c r="A68" s="26" t="s">
        <v>87</v>
      </c>
      <c r="B68" s="54" t="n">
        <v>3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0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0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2</v>
      </c>
    </row>
    <row r="77" s="11" customFormat="true" ht="15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2</v>
      </c>
      <c r="C84" s="43"/>
      <c r="D84" s="20" t="s">
        <v>99</v>
      </c>
      <c r="E84" s="54" t="n">
        <v>0</v>
      </c>
    </row>
    <row r="85" s="11" customFormat="true" ht="15" hidden="false" customHeight="false" outlineLevel="0" collapsed="false">
      <c r="A85" s="26" t="s">
        <v>100</v>
      </c>
      <c r="B85" s="54" t="n">
        <v>4</v>
      </c>
      <c r="C85" s="43"/>
      <c r="D85" s="20" t="s">
        <v>100</v>
      </c>
      <c r="E85" s="54" t="n">
        <v>4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str">
        <f aca="false">IF(A109="NEWCOD",IF(ISBLANK(G109),"renseigner le champ 'Nouveau taxon'",G109),VLOOKUP(A109,,2,FALSE()))</f>
        <v>Eunotia sp.</v>
      </c>
      <c r="C109" s="72" t="str">
        <f aca="false">IF(A109="NEWCOD",IF(ISBLANK(H109),"NoCod",H109),VLOOKUP(A109,,4,FALSE()))</f>
        <v>NoCod</v>
      </c>
      <c r="D109" s="73" t="n">
        <v>0.00999999977648258</v>
      </c>
      <c r="E109" s="74" t="n">
        <v>0</v>
      </c>
      <c r="F109" s="74" t="s">
        <v>116</v>
      </c>
      <c r="G109" s="77" t="s">
        <v>129</v>
      </c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0.100000001490116</v>
      </c>
      <c r="E112" s="74" t="n">
        <v>0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0.100000001490116</v>
      </c>
      <c r="E113" s="74" t="n">
        <v>0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0.100000001490116</v>
      </c>
      <c r="E114" s="74" t="n">
        <v>0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0.200000002980232</v>
      </c>
      <c r="E115" s="74" t="n">
        <v>0</v>
      </c>
      <c r="F115" s="74" t="s">
        <v>116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0.300000011920929</v>
      </c>
      <c r="E116" s="74" t="n">
        <v>0</v>
      </c>
      <c r="F116" s="74" t="s">
        <v>116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0.300000011920929</v>
      </c>
      <c r="E117" s="74" t="n">
        <v>0</v>
      </c>
      <c r="F117" s="74" t="s">
        <v>116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0.400000005960465</v>
      </c>
      <c r="E118" s="74" t="n">
        <v>0</v>
      </c>
      <c r="F118" s="74" t="s">
        <v>116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0.5</v>
      </c>
      <c r="E119" s="74" t="n">
        <v>0.00999999977648258</v>
      </c>
      <c r="F119" s="74" t="s">
        <v>116</v>
      </c>
      <c r="G119" s="77"/>
      <c r="H119" s="78"/>
    </row>
    <row r="120" customFormat="false" ht="15" hidden="false" customHeight="false" outlineLevel="0" collapsed="false">
      <c r="A120" s="70" t="s">
        <v>140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1.5</v>
      </c>
      <c r="E120" s="74" t="n">
        <v>0</v>
      </c>
      <c r="F120" s="74" t="s">
        <v>116</v>
      </c>
      <c r="G120" s="77"/>
      <c r="H120" s="78"/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15</v>
      </c>
      <c r="E121" s="74" t="n">
        <v>0</v>
      </c>
      <c r="F121" s="74" t="s">
        <v>116</v>
      </c>
      <c r="G121" s="77"/>
      <c r="H121" s="78"/>
    </row>
    <row r="122" customFormat="false" ht="15" hidden="false" customHeight="false" outlineLevel="0" collapsed="false">
      <c r="A122" s="70" t="s">
        <v>142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20</v>
      </c>
      <c r="E122" s="74" t="n">
        <v>5.5</v>
      </c>
      <c r="F122" s="74" t="s">
        <v>116</v>
      </c>
      <c r="G122" s="77"/>
      <c r="H122" s="78"/>
    </row>
    <row r="123" customFormat="false" ht="15" hidden="false" customHeight="false" outlineLevel="0" collapsed="false">
      <c r="A123" s="70" t="s">
        <v>143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35</v>
      </c>
      <c r="E123" s="74" t="n">
        <v>3.90000009536743</v>
      </c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