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150" sheetId="1" state="visible" r:id="rId3"/>
  </sheets>
  <definedNames>
    <definedName function="false" hidden="false" localSheetId="0" name="_xlnm.Print_Area" vbProcedure="false">'04022150'!$A$1:$Q$82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<sst xmlns="http://schemas.openxmlformats.org/spreadsheetml/2006/main" count="165" uniqueCount="101">
  <si>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</si>
  <si>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</si>
  <si>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</si>
  <si>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</si>
  <si>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la Besbre</t>
  </si>
  <si>
    <t xml:space="preserve">BESBRE À CHABANNE (LA)</t>
  </si>
  <si>
    <t xml:space="preserve">04022150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</si>
  <si>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</si>
  <si>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</si>
  <si>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</si>
  <si>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</si>
  <si>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</si>
  <si>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</si>
  <si>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</si>
  <si>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</si>
  <si>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</si>
  <si>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</si>
  <si>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</si>
  <si>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</si>
  <si>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</si>
  <si>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</si>
  <si>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</si>
  <si>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</si>
  <si>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</si>
  <si>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</si>
  <si>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</si>
  <si>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</si>
  <si>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</si>
  <si>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</si>
  <si>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</si>
  <si>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</si>
  <si>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</si>
  <si>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</si>
  <si>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</si>
  <si>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</si>
  <si>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</si>
  <si>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</si>
  <si>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</si>
  <si>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</si>
  <si>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</si>
  <si>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</si>
  <si>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</si>
  <si>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</si>
  <si>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</si>
  <si>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</si>
  <si>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</si>
  <si>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</si>
  <si>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</si>
  <si>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</si>
  <si>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</si>
  <si>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</si>
  <si>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</si>
  <si>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</si>
  <si>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</si>
  <si>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</si>
  <si>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</si>
  <si>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</si>
  <si>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</si>
  <si>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</si>
  <si>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</si>
  <si>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</si>
  <si>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</si>
  <si>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</si>
  <si>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</si>
  <si>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</si>
  <si>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</si>
  <si>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</si>
  <si>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</si>
  <si>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</si>
  <si>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</si>
  <si>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</si>
  <si>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</si>
  <si>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</si>
  <si>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</si>
  <si>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</si>
  <si>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</si>
  <si>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</si>
  <si>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</si>
  <si>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HYAFLU</t>
  </si>
  <si>
    <t xml:space="preserve"> -</t>
  </si>
  <si>
    <t xml:space="preserve">FISCRA</t>
  </si>
  <si>
    <t xml:space="preserve">RHYRIP</t>
  </si>
  <si>
    <t xml:space="preserve">AUDSPX</t>
  </si>
  <si>
    <t xml:space="preserve">PHOSPX</t>
  </si>
  <si>
    <t xml:space="preserve">STISPX</t>
  </si>
  <si>
    <t xml:space="preserve">LEASPX</t>
  </si>
  <si>
    <t xml:space="preserve">RICCHA</t>
  </si>
  <si>
    <t xml:space="preserve">BATSPX</t>
  </si>
  <si>
    <t xml:space="preserve">FONSQU</t>
  </si>
  <si>
    <t xml:space="preserve">COLFLU</t>
  </si>
  <si>
    <t xml:space="preserve">cf.</t>
  </si>
  <si>
    <t xml:space="preserve">SCAUND</t>
  </si>
  <si>
    <t xml:space="preserve">JUGATR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</si>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</sst>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42194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14.925</v>
      </c>
      <c r="N5" s="48"/>
      <c r="O5" s="49" t="s">
        <v>16</v>
      </c>
      <c r="P5" s="50" t="n">
        <v>14.9117647058824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64</v>
      </c>
      <c r="C7" s="66" t="n">
        <v>36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11.5</v>
      </c>
      <c r="C9" s="66" t="n">
        <v>6</v>
      </c>
      <c r="D9" s="82"/>
      <c r="E9" s="82"/>
      <c r="F9" s="83" t="n">
        <f aca="false">($B9*$B$7+$C9*$C$7)/100</f>
        <v>9.52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11.600000012666</v>
      </c>
      <c r="C20" s="155" t="n">
        <f aca="false">SUM(C23:C62)</f>
        <v>5.59999999776483</v>
      </c>
      <c r="D20" s="156"/>
      <c r="E20" s="157" t="s">
        <v>53</v>
      </c>
      <c r="F20" s="158" t="n">
        <f aca="false">($B20*$B$7+$C20*$C$7)/100</f>
        <v>9.44000000730157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7.42400000810623</v>
      </c>
      <c r="C21" s="166" t="n">
        <f aca="false">C20*C7/100</f>
        <v>2.01599999919534</v>
      </c>
      <c r="D21" s="167" t="s">
        <v>56</v>
      </c>
      <c r="E21" s="168"/>
      <c r="F21" s="169" t="n">
        <f aca="false">B21+C21</f>
        <v>9.44000000730157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HYAFLU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0.100000001490116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0.067600000873208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FISCRA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10</v>
      </c>
      <c r="C25" s="212" t="n">
        <v>4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7.84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RHYRIP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AUDSPX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0.0199999995529652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0.0163999996334314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0.00639999985694885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STISPX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16</v>
      </c>
      <c r="B29" s="211" t="n">
        <v>1</v>
      </c>
      <c r="C29" s="212" t="n">
        <v>1.5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1.18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CHIPOL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LEASPX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RICCHA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BATSPX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0.300000011920929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0.195600007548928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FONSQU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90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COLFLU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0.100000001490116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0.067600000873208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SCAUND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0.00639999985694885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JUGATR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9.44000000730157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Besbre</v>
      </c>
      <c r="B84" s="175" t="str">
        <f aca="false">C3</f>
        <v>BESBRE À CHABANNE (LA)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9.44000000730157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97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100</v>
      </c>
      <c r="S93" s="6"/>
      <c r="T93" s="207" t="str">
        <f aca="false">INDEX($A$23:$A$82,$T$92)</f>
        <v>HYAFLU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