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_xlnm.Print_Area" vbProcedure="false">'04027650'!$A$1:$Q$82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<sst xmlns="http://schemas.openxmlformats.org/spreadsheetml/2006/main" count="161" uniqueCount="96">
  <si>
    <t xml:space="preserve">Relevés floristiques aquatiques - IBMR</t>
  </si>
  <si>
    <t xml:space="preserve">AQUABIO</t>
  </si>
  <si>
    <t xml:space="preserve">Christelle GISSET, Laetitia BLANCHARD</t>
  </si>
  <si>
    <t xml:space="preserve">la Desges</t>
  </si>
  <si>
    <t xml:space="preserve">DESGES À DESGES</t>
  </si>
  <si>
    <t xml:space="preserve">04027650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</si>
  <si>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</si>
  <si>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</si>
  <si>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</si>
  <si>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</si>
  <si>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</si>
  <si>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</si>
  <si>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</si>
  <si>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</si>
  <si>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</si>
  <si>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</si>
  <si>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</si>
  <si>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rapide</t>
  </si>
  <si>
    <t xml:space="preserve">mouille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</si>
  <si>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</si>
  <si>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</si>
  <si>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</si>
  <si>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</si>
  <si>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</si>
  <si>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</si>
  <si>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</si>
  <si>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</si>
  <si>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</si>
  <si>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</si>
  <si>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</si>
  <si>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</si>
  <si>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</si>
  <si>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</si>
  <si>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</si>
  <si>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</si>
  <si>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</si>
  <si>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</si>
  <si>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</si>
  <si>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</si>
  <si>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</si>
  <si>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</si>
  <si>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</si>
  <si>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</si>
  <si>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</si>
  <si>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</si>
  <si>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</si>
  <si>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</si>
  <si>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</si>
  <si>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</si>
  <si>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</si>
  <si>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</si>
  <si>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</si>
  <si>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</si>
  <si>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</si>
  <si>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</si>
  <si>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</si>
  <si>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</si>
  <si>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</si>
  <si>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</si>
  <si>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</si>
  <si>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</si>
  <si>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</si>
  <si>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</si>
  <si>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</si>
  <si>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</si>
  <si>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</si>
  <si>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</si>
  <si>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</si>
  <si>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</si>
  <si>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</si>
  <si>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</si>
  <si>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</si>
  <si>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</si>
  <si>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</si>
  <si>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</si>
  <si>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</si>
  <si>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</si>
  <si>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RHYRIP</t>
  </si>
  <si>
    <t xml:space="preserve"> -</t>
  </si>
  <si>
    <t xml:space="preserve">AUDSPX</t>
  </si>
  <si>
    <t xml:space="preserve">BRARIV</t>
  </si>
  <si>
    <t xml:space="preserve">CHIPOL</t>
  </si>
  <si>
    <t xml:space="preserve">LEASPX</t>
  </si>
  <si>
    <t xml:space="preserve">THAALO</t>
  </si>
  <si>
    <t xml:space="preserve">FONSQU</t>
  </si>
  <si>
    <t xml:space="preserve">SCAUND</t>
  </si>
  <si>
    <t xml:space="preserve">GLYSPX</t>
  </si>
  <si>
    <t xml:space="preserve">MNIHOR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</si>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</sst>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42929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14.7083333333333</v>
      </c>
      <c r="N5" s="48"/>
      <c r="O5" s="49" t="s">
        <v>15</v>
      </c>
      <c r="P5" s="50" t="n">
        <v>14.65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89</v>
      </c>
      <c r="C7" s="66" t="n">
        <v>11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15</v>
      </c>
      <c r="C9" s="66" t="n">
        <v>19</v>
      </c>
      <c r="D9" s="82"/>
      <c r="E9" s="82"/>
      <c r="F9" s="83" t="n">
        <f aca="false">($B9*$B$7+$C9*$C$7)/100</f>
        <v>15.44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15.25</v>
      </c>
      <c r="C20" s="155" t="n">
        <f aca="false">SUM(C23:C82)</f>
        <v>18.5599999893457</v>
      </c>
      <c r="D20" s="156"/>
      <c r="E20" s="157" t="s">
        <v>52</v>
      </c>
      <c r="F20" s="158" t="n">
        <f aca="false">($B20*$B$7+$C20*$C$7)/100</f>
        <v>15.614099998828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13.5725</v>
      </c>
      <c r="C21" s="166" t="n">
        <f aca="false">C20*C7/100</f>
        <v>2.04159999882802</v>
      </c>
      <c r="D21" s="167" t="s">
        <v>55</v>
      </c>
      <c r="E21" s="168"/>
      <c r="F21" s="169" t="n">
        <f aca="false">B21+C21</f>
        <v>15.614099998828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14</v>
      </c>
      <c r="C23" s="195" t="n">
        <v>18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14.44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RHYRIP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AUDSPX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0.109999999403954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0.0978999994695187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BRARIV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0.100000001490116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0.0901000013016164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CHIPOL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1</v>
      </c>
      <c r="C27" s="212" t="n">
        <v>0.509999990463257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0.946099998950958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HILSPX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0.0088999998010695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0.00109999997541308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THAALO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0.0088999998010695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FONSQU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0.0088999998010695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SCAUND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0.00109999997541308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GLYSPX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0.00109999997541308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MNIHOR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15.614099998828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Desges</v>
      </c>
      <c r="B84" s="175" t="str">
        <f aca="false">C3</f>
        <v>DESGES À DESGES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15.614099998828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RHYRIP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