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3"/>
  </sheets>
  <definedNames>
    <definedName function="false" hidden="false" localSheetId="0" name="_xlnm.Print_Area" vbProcedure="false">'04027730'!$A$1:$Q$82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<sst xmlns="http://schemas.openxmlformats.org/spreadsheetml/2006/main" count="170" uniqueCount="106">
  <si>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</si>
  <si>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AQUABIO</t>
  </si>
  <si>
    <t xml:space="preserve">Nicolas CONDUCHE, Rémy MARCEL</t>
  </si>
  <si>
    <t xml:space="preserve">l'Allier</t>
  </si>
  <si>
    <t xml:space="preserve">ALLIER À LANGEAC</t>
  </si>
  <si>
    <t xml:space="preserve">04027730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</si>
  <si>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</si>
  <si>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</si>
  <si>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</si>
  <si>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</si>
  <si>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</si>
  <si>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</si>
  <si>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</si>
  <si>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</si>
  <si>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</si>
  <si>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</si>
  <si>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</si>
  <si>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</si>
  <si>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ch. lotique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</si>
  <si>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</si>
  <si>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</si>
  <si>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</si>
  <si>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</si>
  <si>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</si>
  <si>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</si>
  <si>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</si>
  <si>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</si>
  <si>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</si>
  <si>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</si>
  <si>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</si>
  <si>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</si>
  <si>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</si>
  <si>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</si>
  <si>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</si>
  <si>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</si>
  <si>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</si>
  <si>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</si>
  <si>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</si>
  <si>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</si>
  <si>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</si>
  <si>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</si>
  <si>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</si>
  <si>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</si>
  <si>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</si>
  <si>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</si>
  <si>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</si>
  <si>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</si>
  <si>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</si>
  <si>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</si>
  <si>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</si>
  <si>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</si>
  <si>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</si>
  <si>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</si>
  <si>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</si>
  <si>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</si>
  <si>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</si>
  <si>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</si>
  <si>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</si>
  <si>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</si>
  <si>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</si>
  <si>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</si>
  <si>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</si>
  <si>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</si>
  <si>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</si>
  <si>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</si>
  <si>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</si>
  <si>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</si>
  <si>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</si>
  <si>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</si>
  <si>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</si>
  <si>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</si>
  <si>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</si>
  <si>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</si>
  <si>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</si>
  <si>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</si>
  <si>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</si>
  <si>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</si>
  <si>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RHISPX</t>
  </si>
  <si>
    <t xml:space="preserve"> -</t>
  </si>
  <si>
    <t xml:space="preserve">LEORIP</t>
  </si>
  <si>
    <t xml:space="preserve">CLASPX</t>
  </si>
  <si>
    <t xml:space="preserve">OEDSPX</t>
  </si>
  <si>
    <t xml:space="preserve">MELSPX</t>
  </si>
  <si>
    <t xml:space="preserve">PHAARU</t>
  </si>
  <si>
    <t xml:space="preserve">SPISPX</t>
  </si>
  <si>
    <t xml:space="preserve">ULOSPX</t>
  </si>
  <si>
    <t xml:space="preserve">OSCSPX</t>
  </si>
  <si>
    <t xml:space="preserve">RANPEU</t>
  </si>
  <si>
    <t xml:space="preserve">RHYRIP</t>
  </si>
  <si>
    <t xml:space="preserve">AUDSPX</t>
  </si>
  <si>
    <t xml:space="preserve">STISPX</t>
  </si>
  <si>
    <t xml:space="preserve">FONSQU</t>
  </si>
  <si>
    <t xml:space="preserve">CARACU</t>
  </si>
  <si>
    <t xml:space="preserve">cf.</t>
  </si>
  <si>
    <t xml:space="preserve">HEOSPX</t>
  </si>
  <si>
    <t xml:space="preserve">PAASPX</t>
  </si>
  <si>
    <t xml:space="preserve">SOADUL</t>
  </si>
  <si>
    <t xml:space="preserve">STAPAL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</si>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</sst>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42886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10.7037037037037</v>
      </c>
      <c r="N5" s="48"/>
      <c r="O5" s="49" t="s">
        <v>15</v>
      </c>
      <c r="P5" s="50" t="n">
        <v>10.047619047619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20</v>
      </c>
      <c r="C7" s="66" t="n">
        <v>80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</v>
      </c>
      <c r="C9" s="66" t="n">
        <v>1.5</v>
      </c>
      <c r="D9" s="82"/>
      <c r="E9" s="82"/>
      <c r="F9" s="83" t="n">
        <f aca="false">($B9*$B$7+$C9*$C$7)/100</f>
        <v>1.4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1.14999897778034</v>
      </c>
      <c r="C20" s="155" t="n">
        <f aca="false">SUM(C23:C82)</f>
        <v>1.7371428757906</v>
      </c>
      <c r="D20" s="156"/>
      <c r="E20" s="157" t="s">
        <v>52</v>
      </c>
      <c r="F20" s="158" t="n">
        <f aca="false">($B20*$B$7+$C20*$C$7)/100</f>
        <v>1.61971409618855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0.229999795556068</v>
      </c>
      <c r="C21" s="166" t="n">
        <f aca="false">C20*C7/100</f>
        <v>1.38971430063248</v>
      </c>
      <c r="D21" s="167" t="s">
        <v>55</v>
      </c>
      <c r="E21" s="168"/>
      <c r="F21" s="169" t="n">
        <f aca="false">B21+C21</f>
        <v>1.61971409618855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RHISPX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0.00199999995529652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0.26333299279213</v>
      </c>
      <c r="C26" s="212" t="n">
        <v>0.0299999993294477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0.0766665980219841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OEDSPX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0.0399999991059303</v>
      </c>
      <c r="C27" s="212" t="n">
        <v>0.057142898440361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0.0537143185734749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ULOSPX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OSCSPX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0.100000001490116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0.0280000001192093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RANPEU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0.100000001490116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0.0280000001192093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0.133332997560501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0.0266665995121002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AUDSPX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15</v>
      </c>
      <c r="B35" s="211" t="n">
        <v>0.100000001490116</v>
      </c>
      <c r="C35" s="212" t="n">
        <v>1.51999998092651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1.23599998503923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PHOSPX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0.00799999982118607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STISPX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0.00199999995529652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FONSQU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0.00799999982118607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93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CARACU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0.00799999982118607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93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HEOSPX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0.333332985639572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0.0666665971279144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PAASPX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0.00799999982118607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SOADUL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0.00799999982118607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STAPAL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1.61971409618855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LANGEAC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1.61971409618855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105</v>
      </c>
      <c r="S93" s="6"/>
      <c r="T93" s="207" t="str">
        <f aca="false">INDEX($A$23:$A$82,$T$92)</f>
        <v>RHISPX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