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_xlnm.Print_Area" vbProcedure="false">'04027740'!$A$1:$Q$82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<sst xmlns="http://schemas.openxmlformats.org/spreadsheetml/2006/main" count="181" uniqueCount="117">
  <si>
    <t xml:space="preserve">Relevés floristiques aquatiques - IBMR</t>
  </si>
  <si>
    <t xml:space="preserve">modèle Irstea-GIS</t>
  </si>
  <si>
    <t xml:space="preserve">AQUABIO</t>
  </si>
  <si>
    <t xml:space="preserve">- -, Christelle GISSET, Rémy MARCEL</t>
  </si>
  <si>
    <t xml:space="preserve">l'Allier</t>
  </si>
  <si>
    <t xml:space="preserve">ALLIER À BLASSAC</t>
  </si>
  <si>
    <t xml:space="preserve">04027740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</si>
  <si>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</si>
  <si>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</si>
  <si>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</si>
  <si>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</si>
  <si>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</si>
  <si>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</si>
  <si>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</si>
  <si>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</si>
  <si>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</si>
  <si>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RANTRI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</si>
  <si>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</si>
  <si>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</si>
  <si>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</si>
  <si>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</si>
  <si>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</si>
  <si>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</si>
  <si>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</si>
  <si>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</si>
  <si>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</si>
  <si>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</si>
  <si>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</si>
  <si>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</si>
  <si>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</si>
  <si>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</si>
  <si>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</si>
  <si>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</si>
  <si>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</si>
  <si>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</si>
  <si>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</si>
  <si>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</si>
  <si>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</si>
  <si>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</si>
  <si>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</si>
  <si>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</si>
  <si>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</si>
  <si>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</si>
  <si>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</si>
  <si>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</si>
  <si>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</si>
  <si>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</si>
  <si>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</si>
  <si>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</si>
  <si>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</si>
  <si>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</si>
  <si>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</si>
  <si>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</si>
  <si>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</si>
  <si>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</si>
  <si>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</si>
  <si>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</si>
  <si>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</si>
  <si>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</si>
  <si>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</si>
  <si>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</si>
  <si>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</si>
  <si>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</si>
  <si>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</si>
  <si>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</si>
  <si>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</si>
  <si>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</si>
  <si>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</si>
  <si>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</si>
  <si>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</si>
  <si>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</si>
  <si>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</si>
  <si>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</si>
  <si>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</si>
  <si>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</si>
  <si>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</si>
  <si>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</si>
  <si>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</si>
  <si>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</si>
  <si>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</si>
  <si>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PERHYD</t>
  </si>
  <si>
    <t xml:space="preserve">AGRSTO</t>
  </si>
  <si>
    <t xml:space="preserve">FONANT</t>
  </si>
  <si>
    <t xml:space="preserve">LYNSPX</t>
  </si>
  <si>
    <t xml:space="preserve">MELSPX</t>
  </si>
  <si>
    <t xml:space="preserve">PHAARU</t>
  </si>
  <si>
    <t xml:space="preserve">SPISPX</t>
  </si>
  <si>
    <t xml:space="preserve">HYAFLU</t>
  </si>
  <si>
    <t xml:space="preserve">LYCEUR</t>
  </si>
  <si>
    <t xml:space="preserve">RANPEU</t>
  </si>
  <si>
    <t xml:space="preserve">RHYRIP</t>
  </si>
  <si>
    <t xml:space="preserve">AUDSPX</t>
  </si>
  <si>
    <t xml:space="preserve">STISPX</t>
  </si>
  <si>
    <t xml:space="preserve">CHIPOL</t>
  </si>
  <si>
    <t xml:space="preserve">HILSPX</t>
  </si>
  <si>
    <t xml:space="preserve">FONSQU</t>
  </si>
  <si>
    <t xml:space="preserve">CARACU</t>
  </si>
  <si>
    <t xml:space="preserve">CYLSPX</t>
  </si>
  <si>
    <t xml:space="preserve">EQUARV</t>
  </si>
  <si>
    <t xml:space="preserve">HEOSPX</t>
  </si>
  <si>
    <t xml:space="preserve">LEEORY</t>
  </si>
  <si>
    <t xml:space="preserve">cf.</t>
  </si>
  <si>
    <t xml:space="preserve">LYSVUL</t>
  </si>
  <si>
    <t xml:space="preserve">LYTSAL</t>
  </si>
  <si>
    <t xml:space="preserve">MENLON</t>
  </si>
  <si>
    <t xml:space="preserve">PAASPX</t>
  </si>
  <si>
    <t xml:space="preserve">PELEND</t>
  </si>
  <si>
    <t xml:space="preserve">RANREP</t>
  </si>
  <si>
    <t xml:space="preserve">RORSYL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</si>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</sst>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42185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11.6052631578947</v>
      </c>
      <c r="N5" s="48"/>
      <c r="O5" s="49" t="s">
        <v>16</v>
      </c>
      <c r="P5" s="50" t="n">
        <v>11.71875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48</v>
      </c>
      <c r="C7" s="66" t="n">
        <v>52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9</v>
      </c>
      <c r="C9" s="66" t="n">
        <v>1.5</v>
      </c>
      <c r="D9" s="82"/>
      <c r="E9" s="82"/>
      <c r="F9" s="83" t="n">
        <f aca="false">($B9*$B$7+$C9*$C$7)/100</f>
        <v>5.1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30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9.44625087454915</v>
      </c>
      <c r="C20" s="155" t="n">
        <f aca="false">SUM(C23:C62)</f>
        <v>1.67999999597669</v>
      </c>
      <c r="D20" s="156"/>
      <c r="E20" s="157" t="s">
        <v>53</v>
      </c>
      <c r="F20" s="158" t="n">
        <f aca="false">($B20*$B$7+$C20*$C$7)/100</f>
        <v>5.40780041769147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4.53420041978359</v>
      </c>
      <c r="C21" s="166" t="n">
        <f aca="false">C20*C7/100</f>
        <v>0.873599997907877</v>
      </c>
      <c r="D21" s="167" t="s">
        <v>56</v>
      </c>
      <c r="E21" s="168"/>
      <c r="F21" s="169" t="n">
        <f aca="false">B21+C21</f>
        <v>5.40780041769147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0.0199999995529652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0.0147999996691942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PERHYD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AGRSTO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0.200000002980232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0.101200001314282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0.057142898440361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0.0326285911351442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LYNSPX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0.0199999995529652</v>
      </c>
      <c r="C28" s="212" t="n">
        <v>0.0199999995529652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0.0199999995529652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0.100000001490116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0.0532000005990267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0.00479999989271164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0.00479999989271164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HYAFLU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LYCEUR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16</v>
      </c>
      <c r="B33" s="211" t="n">
        <v>3.5</v>
      </c>
      <c r="C33" s="212" t="n">
        <v>0.75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2.07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RANTRI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3.5</v>
      </c>
      <c r="C34" s="212" t="n">
        <v>0.75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2.07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RANPEU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0.0199999995529652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0.00959999978542328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RHYRIP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0.433571010828018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0.21331408508122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AUDSPX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0.00479999989271164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STISPX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0.00479999989271164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CHIPOL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0.00479999989271164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HILSPX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0.100000001490116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0.0480000007152557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FONSQU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0.100000001490116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0.0480000007152557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CARACU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0.00519999988377094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CYLSPX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0.00999999977648258</v>
      </c>
      <c r="C43" s="212" t="n">
        <v>0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0.00479999989271164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EQUARV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0.159106999635696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0.0815713597089052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HEOSPX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100</v>
      </c>
      <c r="B45" s="211" t="n">
        <v>0.00999999977648258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0.00479999989271164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101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LEEORY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0.00479999989271164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LYSVUL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0.00519999988377094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LYTSAL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0.00999999977648258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0.00999999977648258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MENLON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1.07642996311188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0.521886382177472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PAASPX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0.00999999977648258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0.00999999977648258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101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PELEND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107</v>
      </c>
      <c r="B51" s="211" t="n">
        <v>0.00999999977648258</v>
      </c>
      <c r="C51" s="212" t="n">
        <v>0.00999999977648258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0.00999999977648258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RANREP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108</v>
      </c>
      <c r="B52" s="211" t="n">
        <v>0.0199999995529652</v>
      </c>
      <c r="C52" s="212" t="n">
        <v>0.00999999977648258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0.0147999996691942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non répertorié ou synonyme. Vérifiez !</v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>RORSYL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5.40780041769147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BLASSAC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5.40780041769147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113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116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