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_xlnm.Print_Area" vbProcedure="false">'04027740'!$A$1:$Q$82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<sst xmlns="http://schemas.openxmlformats.org/spreadsheetml/2006/main" count="173" uniqueCount="108">
  <si>
    <t xml:space="preserve">Relevés floristiques aquatiques - IBMR</t>
  </si>
  <si>
    <t xml:space="preserve">AQUABIO</t>
  </si>
  <si>
    <t xml:space="preserve">Nicolas CONDUCHE, Rémy MARCEL</t>
  </si>
  <si>
    <t xml:space="preserve">l'Allier</t>
  </si>
  <si>
    <t xml:space="preserve">ALLIER À BLASSAC</t>
  </si>
  <si>
    <t xml:space="preserve">04027740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</si>
  <si>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</si>
  <si>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</si>
  <si>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</si>
  <si>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</si>
  <si>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</si>
  <si>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</si>
  <si>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</si>
  <si>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</si>
  <si>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</si>
  <si>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</si>
  <si>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</si>
  <si>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</si>
  <si>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</si>
  <si>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</si>
  <si>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</si>
  <si>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</si>
  <si>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</si>
  <si>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</si>
  <si>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</si>
  <si>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</si>
  <si>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</si>
  <si>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</si>
  <si>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</si>
  <si>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</si>
  <si>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</si>
  <si>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</si>
  <si>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</si>
  <si>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</si>
  <si>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</si>
  <si>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</si>
  <si>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</si>
  <si>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</si>
  <si>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</si>
  <si>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</si>
  <si>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</si>
  <si>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</si>
  <si>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</si>
  <si>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</si>
  <si>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</si>
  <si>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</si>
  <si>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</si>
  <si>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</si>
  <si>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</si>
  <si>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</si>
  <si>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</si>
  <si>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</si>
  <si>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</si>
  <si>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</si>
  <si>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</si>
  <si>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</si>
  <si>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</si>
  <si>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</si>
  <si>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</si>
  <si>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</si>
  <si>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</si>
  <si>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</si>
  <si>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</si>
  <si>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</si>
  <si>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</si>
  <si>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</si>
  <si>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</si>
  <si>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</si>
  <si>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</si>
  <si>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</si>
  <si>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</si>
  <si>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</si>
  <si>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</si>
  <si>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</si>
  <si>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</si>
  <si>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</si>
  <si>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</si>
  <si>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</si>
  <si>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</si>
  <si>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OEDSPX</t>
  </si>
  <si>
    <t xml:space="preserve">FONANT</t>
  </si>
  <si>
    <t xml:space="preserve">LYNSPX</t>
  </si>
  <si>
    <t xml:space="preserve">MELSPX</t>
  </si>
  <si>
    <t xml:space="preserve">PHAARU</t>
  </si>
  <si>
    <t xml:space="preserve">SPISPX</t>
  </si>
  <si>
    <t xml:space="preserve">ULOSPX</t>
  </si>
  <si>
    <t xml:space="preserve">LYCEUR</t>
  </si>
  <si>
    <t xml:space="preserve">ELEPAL</t>
  </si>
  <si>
    <t xml:space="preserve">RANPEU</t>
  </si>
  <si>
    <t xml:space="preserve">RHYRIP</t>
  </si>
  <si>
    <t xml:space="preserve">AUDSPX</t>
  </si>
  <si>
    <t xml:space="preserve">STISPX</t>
  </si>
  <si>
    <t xml:space="preserve">CHIPOL</t>
  </si>
  <si>
    <t xml:space="preserve">HILSPX</t>
  </si>
  <si>
    <t xml:space="preserve">CARACU</t>
  </si>
  <si>
    <t xml:space="preserve">FISRIV</t>
  </si>
  <si>
    <t xml:space="preserve">GOMSPX</t>
  </si>
  <si>
    <t xml:space="preserve">HEOSPX</t>
  </si>
  <si>
    <t xml:space="preserve">PAASPX</t>
  </si>
  <si>
    <t xml:space="preserve">RORSYL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</si>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</sst>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42887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11.3</v>
      </c>
      <c r="N5" s="48"/>
      <c r="O5" s="49" t="s">
        <v>15</v>
      </c>
      <c r="P5" s="50" t="n">
        <v>11.0384615384615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35</v>
      </c>
      <c r="C7" s="66" t="n">
        <v>65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1.60000002384186</v>
      </c>
      <c r="C9" s="66" t="n">
        <v>1.79999995231628</v>
      </c>
      <c r="D9" s="82"/>
      <c r="E9" s="82"/>
      <c r="F9" s="83" t="n">
        <f aca="false">($B9*$B$7+$C9*$C$7)/100</f>
        <v>1.72999997735024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1.78999983146787</v>
      </c>
      <c r="C20" s="155" t="n">
        <f aca="false">SUM(C23:C82)</f>
        <v>2.04166497010738</v>
      </c>
      <c r="D20" s="156"/>
      <c r="E20" s="157" t="s">
        <v>52</v>
      </c>
      <c r="F20" s="158" t="n">
        <f aca="false">($B20*$B$7+$C20*$C$7)/100</f>
        <v>1.95358217158355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0.626499941013753</v>
      </c>
      <c r="C21" s="166" t="n">
        <f aca="false">C20*C7/100</f>
        <v>1.32708223056979</v>
      </c>
      <c r="D21" s="167" t="s">
        <v>55</v>
      </c>
      <c r="E21" s="168"/>
      <c r="F21" s="169" t="n">
        <f aca="false">B21+C21</f>
        <v>1.95358217158355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0.0034999999217689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0.0299999993294477</v>
      </c>
      <c r="C24" s="212" t="n">
        <v>0.0299999993294477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0.0299999993294477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0.100000001490116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0.0415000003762543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0.0199999995529652</v>
      </c>
      <c r="C26" s="212" t="n">
        <v>0.0199999995529652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0.0199999995529652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LYNSPX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0.0399999991059303</v>
      </c>
      <c r="C27" s="212" t="n">
        <v>0.0500000007450581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0.0465000001713634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0.100000001490116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0.0415000003762543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ULOSPX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0.0034999999217689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LYCEUR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ELEPAL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0.100000001490116</v>
      </c>
      <c r="C33" s="212" t="n">
        <v>0.300000011920929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0.230000008270144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RANPEU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0.600000023841858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0.216500008199364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RHYRIP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0.100000001490116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0.0415000003762543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AUDSPX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15</v>
      </c>
      <c r="B36" s="211" t="n">
        <v>0.138095006346703</v>
      </c>
      <c r="C36" s="212" t="n">
        <v>1.07475996017456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0.74692722633481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PHOSPX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0.0666666999459267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0.029833344835788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STISPX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0.0034999999217689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CHIPOL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0.200000002980232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0.076500000897795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HILSPX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CARACU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0.0034999999217689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FISRIV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GOMSPX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0.095238097012043</v>
      </c>
      <c r="C43" s="212" t="n">
        <v>0.431905001401901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0.314071584865451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HEOSPX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0.109999999403954</v>
      </c>
      <c r="C44" s="212" t="n">
        <v>0.0149999996647239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0.0482499995734543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PAASPX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99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0.00649999985471368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RORSYL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1.95358217158355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BLASSAC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1.95358217158355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