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3"/>
  </sheets>
  <definedNames>
    <definedName function="false" hidden="false" localSheetId="0" name="_xlnm.Print_Area" vbProcedure="false">'04028450'!$A$1:$Q$82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<sst xmlns="http://schemas.openxmlformats.org/spreadsheetml/2006/main" count="175" uniqueCount="111">
  <si>
    <t xml:space="preserve">Relevés floristiques aquatiques - IBMR</t>
  </si>
  <si>
    <t xml:space="preserve">AQUABIO</t>
  </si>
  <si>
    <t xml:space="preserve">Marie COURSOLLES, Nicolas CONDUCHE</t>
  </si>
  <si>
    <t xml:space="preserve">l'Allanche</t>
  </si>
  <si>
    <t xml:space="preserve">ALLANCHE OU COURBIERES À PRADIERS</t>
  </si>
  <si>
    <t xml:space="preserve">04028450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</si>
  <si>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</si>
  <si>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</si>
  <si>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</si>
  <si>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</si>
  <si>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</si>
  <si>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</si>
  <si>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</si>
  <si>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</si>
  <si>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</si>
  <si>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</si>
  <si>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</si>
  <si>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</si>
  <si>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</si>
  <si>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</si>
  <si>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</si>
  <si>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</si>
  <si>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</si>
  <si>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</si>
  <si>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</si>
  <si>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</si>
  <si>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</si>
  <si>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</si>
  <si>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</si>
  <si>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</si>
  <si>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</si>
  <si>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</si>
  <si>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</si>
  <si>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</si>
  <si>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</si>
  <si>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</si>
  <si>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</si>
  <si>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</si>
  <si>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</si>
  <si>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</si>
  <si>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</si>
  <si>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</si>
  <si>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</si>
  <si>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</si>
  <si>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</si>
  <si>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</si>
  <si>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</si>
  <si>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</si>
  <si>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</si>
  <si>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</si>
  <si>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</si>
  <si>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</si>
  <si>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</si>
  <si>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</si>
  <si>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</si>
  <si>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</si>
  <si>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</si>
  <si>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</si>
  <si>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</si>
  <si>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</si>
  <si>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</si>
  <si>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</si>
  <si>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</si>
  <si>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</si>
  <si>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</si>
  <si>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</si>
  <si>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</si>
  <si>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</si>
  <si>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</si>
  <si>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</si>
  <si>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</si>
  <si>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</si>
  <si>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</si>
  <si>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</si>
  <si>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</si>
  <si>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</si>
  <si>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</si>
  <si>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</si>
  <si>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</si>
  <si>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NOSSPX</t>
  </si>
  <si>
    <t xml:space="preserve">FONANT</t>
  </si>
  <si>
    <t xml:space="preserve">MELSPX</t>
  </si>
  <si>
    <t xml:space="preserve">SPISPX</t>
  </si>
  <si>
    <t xml:space="preserve">HYAFLU</t>
  </si>
  <si>
    <t xml:space="preserve">MENAQU</t>
  </si>
  <si>
    <t xml:space="preserve">RHYRIP</t>
  </si>
  <si>
    <t xml:space="preserve">MOOSPX</t>
  </si>
  <si>
    <t xml:space="preserve">PHOSPX</t>
  </si>
  <si>
    <t xml:space="preserve">GLYFLU</t>
  </si>
  <si>
    <t xml:space="preserve">CARROS</t>
  </si>
  <si>
    <t xml:space="preserve">CHIPOL</t>
  </si>
  <si>
    <t xml:space="preserve">ANGSYL</t>
  </si>
  <si>
    <t xml:space="preserve">BRYPSE</t>
  </si>
  <si>
    <t xml:space="preserve">EQUARV</t>
  </si>
  <si>
    <t xml:space="preserve">FILULM</t>
  </si>
  <si>
    <t xml:space="preserve">GALPAL</t>
  </si>
  <si>
    <t xml:space="preserve">cf.</t>
  </si>
  <si>
    <t xml:space="preserve">JUNART</t>
  </si>
  <si>
    <t xml:space="preserve">LOTCOR</t>
  </si>
  <si>
    <t xml:space="preserve">PELEND</t>
  </si>
  <si>
    <t xml:space="preserve">PLIROS</t>
  </si>
  <si>
    <t xml:space="preserve">RANREP</t>
  </si>
  <si>
    <t xml:space="preserve">TOYSPX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</si>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</sst>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42612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10.78125</v>
      </c>
      <c r="N5" s="48"/>
      <c r="O5" s="49" t="s">
        <v>15</v>
      </c>
      <c r="P5" s="50" t="n">
        <v>11.8846153846154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65</v>
      </c>
      <c r="C7" s="66" t="n">
        <v>35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19.2000007629395</v>
      </c>
      <c r="C9" s="66" t="n">
        <v>33.4000015258789</v>
      </c>
      <c r="D9" s="82"/>
      <c r="E9" s="82"/>
      <c r="F9" s="83" t="n">
        <f aca="false">($B9*$B$7+$C9*$C$7)/100</f>
        <v>24.1700010299683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19.3427298925817</v>
      </c>
      <c r="C20" s="155" t="n">
        <f aca="false">SUM(C23:C82)</f>
        <v>33.5908106360584</v>
      </c>
      <c r="D20" s="156"/>
      <c r="E20" s="157" t="s">
        <v>52</v>
      </c>
      <c r="F20" s="158" t="n">
        <f aca="false">($B20*$B$7+$C20*$C$7)/100</f>
        <v>24.3295581527986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12.5727744301781</v>
      </c>
      <c r="C21" s="166" t="n">
        <f aca="false">C20*C7/100</f>
        <v>11.7567837226205</v>
      </c>
      <c r="D21" s="167" t="s">
        <v>55</v>
      </c>
      <c r="E21" s="168"/>
      <c r="F21" s="169" t="n">
        <f aca="false">B21+C21</f>
        <v>24.3295581527986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0.100000001490116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0.0350000005215406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4.00272989273071</v>
      </c>
      <c r="C24" s="212" t="n">
        <v>8.06272983551025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5.42372987270355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0.200000002980232</v>
      </c>
      <c r="C25" s="212" t="n">
        <v>0.100000001490116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0.165000002458692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NOSSPX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3</v>
      </c>
      <c r="C26" s="212" t="n">
        <v>7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4.4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0.00999999977648258</v>
      </c>
      <c r="C27" s="212" t="n">
        <v>0.092222198843956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0.0387777694500983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0.0658586025238037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0.029550510738045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SPISPX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HYAFLU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0.0034999999217689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MENAQU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12</v>
      </c>
      <c r="C31" s="212" t="n">
        <v>18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14.1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0.0034999999217689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MOOSPX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0.0034999999217689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0.0199999995529652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0.0134999996982515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GLYFLU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0.00649999985471368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CARROS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CHIPOL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ANGSYL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0.00999999977648258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BRYPSE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0.0034999999217689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EQUARV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FILULM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0.00999999977648258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96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GALPAL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0.00999999977648258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JUNART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LOTCOR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99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0.0034999999217689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PELEND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100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0.0034999999217689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PLIROS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101</v>
      </c>
      <c r="B46" s="211" t="n">
        <v>0.00999999977648258</v>
      </c>
      <c r="C46" s="212" t="n">
        <v>0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0.00649999985471368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RANREP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102</v>
      </c>
      <c r="B47" s="211" t="n">
        <v>0.00999999977648258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0.00999999977648258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TOYSPX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24.3295581527986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l'Allanche</v>
      </c>
      <c r="B84" s="175" t="str">
        <f aca="false">C3</f>
        <v>ALLANCHE OU COURBIERES À PRADIERS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24.3295581527986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110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