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definedNames>
    <definedName function="false" hidden="false" localSheetId="0" name="_xlnm.Print_Area" vbProcedure="false">'04028450'!$A$1:$Q$82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<sst xmlns="http://schemas.openxmlformats.org/spreadsheetml/2006/main" count="174" uniqueCount="111">
  <si>
    <t xml:space="preserve">Relevés floristiques aquatiques - IBMR</t>
  </si>
  <si>
    <t xml:space="preserve">AQUABIO</t>
  </si>
  <si>
    <t xml:space="preserve">Pierre PETITCOLIN, Rémy MARCEL</t>
  </si>
  <si>
    <t xml:space="preserve">l'Allanche</t>
  </si>
  <si>
    <t xml:space="preserve">ALLANCHE OU COURBIERES À PRADIERS</t>
  </si>
  <si>
    <t xml:space="preserve">04028450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</si>
  <si>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</si>
  <si>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</si>
  <si>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</si>
  <si>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</si>
  <si>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</si>
  <si>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</si>
  <si>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</si>
  <si>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</si>
  <si>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</si>
  <si>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</si>
  <si>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</si>
  <si>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</si>
  <si>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</si>
  <si>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</si>
  <si>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</si>
  <si>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</si>
  <si>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</si>
  <si>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</si>
  <si>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</si>
  <si>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</si>
  <si>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</si>
  <si>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</si>
  <si>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</si>
  <si>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</si>
  <si>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</si>
  <si>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</si>
  <si>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</si>
  <si>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</si>
  <si>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</si>
  <si>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</si>
  <si>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</si>
  <si>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</si>
  <si>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</si>
  <si>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</si>
  <si>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</si>
  <si>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</si>
  <si>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</si>
  <si>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</si>
  <si>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</si>
  <si>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</si>
  <si>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</si>
  <si>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</si>
  <si>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</si>
  <si>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</si>
  <si>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</si>
  <si>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</si>
  <si>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</si>
  <si>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</si>
  <si>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</si>
  <si>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</si>
  <si>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</si>
  <si>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</si>
  <si>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</si>
  <si>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</si>
  <si>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</si>
  <si>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</si>
  <si>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</si>
  <si>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</si>
  <si>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</si>
  <si>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</si>
  <si>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</si>
  <si>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</si>
  <si>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</si>
  <si>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</si>
  <si>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</si>
  <si>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</si>
  <si>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</si>
  <si>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</si>
  <si>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</si>
  <si>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</si>
  <si>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</si>
  <si>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</si>
  <si>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</si>
  <si>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</si>
  <si>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NOSSPX</t>
  </si>
  <si>
    <t xml:space="preserve">FONANT</t>
  </si>
  <si>
    <t xml:space="preserve">MELSPX</t>
  </si>
  <si>
    <t xml:space="preserve">SCISYL</t>
  </si>
  <si>
    <t xml:space="preserve">SPISPX</t>
  </si>
  <si>
    <t xml:space="preserve">VERBEC</t>
  </si>
  <si>
    <t xml:space="preserve">HYAFLU</t>
  </si>
  <si>
    <t xml:space="preserve">RHYRIP</t>
  </si>
  <si>
    <t xml:space="preserve">GLYFLU</t>
  </si>
  <si>
    <t xml:space="preserve">CARROS</t>
  </si>
  <si>
    <t xml:space="preserve">CHIPOL</t>
  </si>
  <si>
    <t xml:space="preserve">CRAFIL</t>
  </si>
  <si>
    <t xml:space="preserve">BRYPSE</t>
  </si>
  <si>
    <t xml:space="preserve">EQUARV</t>
  </si>
  <si>
    <t xml:space="preserve">JUNACU</t>
  </si>
  <si>
    <t xml:space="preserve">JUNEFF</t>
  </si>
  <si>
    <t xml:space="preserve">MACPOL</t>
  </si>
  <si>
    <t xml:space="preserve">MENSPX</t>
  </si>
  <si>
    <t xml:space="preserve">PELEND</t>
  </si>
  <si>
    <t xml:space="preserve">cf.</t>
  </si>
  <si>
    <t xml:space="preserve">PLIROS</t>
  </si>
  <si>
    <t xml:space="preserve">RANREP</t>
  </si>
  <si>
    <t xml:space="preserve">TOYSPX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</si>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</sst>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12.1764705882353</v>
      </c>
      <c r="N5" s="48"/>
      <c r="O5" s="49" t="s">
        <v>15</v>
      </c>
      <c r="P5" s="50" t="n">
        <v>12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93</v>
      </c>
      <c r="C7" s="66" t="n">
        <v>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15.6999998092651</v>
      </c>
      <c r="C9" s="66" t="n">
        <v>3.90000009536743</v>
      </c>
      <c r="D9" s="82"/>
      <c r="E9" s="82"/>
      <c r="F9" s="83" t="n">
        <f aca="false">($B9*$B$7+$C9*$C$7)/100</f>
        <v>14.8739998292923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15.8499999977648</v>
      </c>
      <c r="C20" s="155" t="n">
        <f aca="false">SUM(C23:C82)</f>
        <v>4.01000000350177</v>
      </c>
      <c r="D20" s="156"/>
      <c r="E20" s="157" t="s">
        <v>53</v>
      </c>
      <c r="F20" s="158" t="n">
        <f aca="false">($B20*$B$7+$C20*$C$7)/100</f>
        <v>15.0211999981664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14.7404999979213</v>
      </c>
      <c r="C21" s="166" t="n">
        <f aca="false">C20*C7/100</f>
        <v>0.280700000245124</v>
      </c>
      <c r="D21" s="167" t="s">
        <v>56</v>
      </c>
      <c r="E21" s="168"/>
      <c r="F21" s="169" t="n">
        <f aca="false">B21+C21</f>
        <v>15.0211999981664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0.0092999997921288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4</v>
      </c>
      <c r="C25" s="212" t="n">
        <v>0.5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3.755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0.000699999984353781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SCISYL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2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1.86069999998435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0.0092999997921288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VERBEC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0.0092999997921288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HYAFLU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8</v>
      </c>
      <c r="C31" s="212" t="n">
        <v>1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7.51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15</v>
      </c>
      <c r="B32" s="211" t="n">
        <v>1.5</v>
      </c>
      <c r="C32" s="212" t="n">
        <v>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1.535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0.0937000013701618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GLYFLU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0.0092999997921288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CARROS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0.0092999997921288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CHIPOL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0.100000001490116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0.0162999998964369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CRAFIL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0.200000002980232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0.0233000000007451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BRYPSE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EQUARV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0.109999999403954</v>
      </c>
      <c r="C39" s="212" t="n">
        <v>0.100000001490116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0.109299999549985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JUNACU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0.000699999984353781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JUNEFF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MACPOL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0.000699999984353781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99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PELEND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0.000699999984353781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PLIROS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0.0092999997921288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RANREP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0.0092999997921288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TOYSPX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15.0211999981664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l'Allanche</v>
      </c>
      <c r="B84" s="175" t="str">
        <f aca="false">C3</f>
        <v>ALLANCHE OU COURBIERES À PRADIERS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15.0211999981664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110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