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65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<sst xmlns="http://schemas.openxmlformats.org/spreadsheetml/2006/main" count="611" uniqueCount="129">
  <si>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</si>
  <si>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</si>
  <si>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</si>
  <si>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</si>
  <si>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</si>
  <si>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</si>
  <si>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</si>
  <si>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</si>
  <si>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Rémy MARCEL (Hydrobiologiste) - Laetitia BLANCHARD (Hydrobiologiste)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</si>
  <si>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</si>
  <si>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</si>
  <si>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</si>
  <si>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</si>
  <si>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04036500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</si>
  <si>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</si>
  <si>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</si>
  <si>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</si>
  <si>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L'ALLIER</t>
  </si>
  <si>
    <t xml:space="preserve">NOM_PRELEV_DETERM</t>
  </si>
  <si>
    <t xml:space="preserve">AQUABIO</t>
  </si>
  <si>
    <t xml:space="preserve">LB_STATION</t>
  </si>
  <si>
    <t xml:space="preserve">ALLIER A LIMONS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</si>
  <si>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</si>
  <si>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</si>
  <si>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</si>
  <si>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</si>
  <si>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IBMR189-03572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</si>
  <si>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</si>
  <si>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</si>
  <si>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</si>
  <si>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</si>
  <si>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</si>
  <si>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</si>
  <si>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</si>
  <si>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</si>
  <si>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</si>
  <si>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</si>
  <si>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</si>
  <si>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</si>
  <si>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</si>
  <si>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</si>
  <si>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</si>
  <si>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</si>
  <si>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</si>
  <si>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</si>
  <si>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</si>
  <si>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</si>
  <si>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</si>
  <si>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</si>
  <si>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</si>
  <si>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</si>
  <si>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</si>
  <si>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</si>
  <si>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</si>
  <si>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</si>
  <si>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</si>
  <si>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</si>
  <si>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</si>
  <si>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</si>
  <si>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</si>
  <si>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</si>
  <si>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</si>
  <si>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</si>
  <si>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</si>
  <si>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</si>
  <si>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</si>
  <si>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</si>
  <si>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</si>
  <si>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</si>
  <si>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</si>
  <si>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</si>
  <si>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</si>
  <si>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</si>
  <si>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</si>
  <si>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</si>
  <si>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</si>
  <si>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</si>
  <si>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</si>
  <si>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</si>
  <si>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</si>
  <si>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</si>
  <si>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</si>
  <si>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</si>
  <si>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</si>
  <si>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</si>
  <si>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</si>
  <si>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</si>
  <si>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</si>
  <si>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</si>
  <si>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</si>
  <si>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</si>
  <si>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</si>
  <si>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</si>
  <si>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</si>
  <si>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</si>
  <si>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</si>
  <si>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</si>
  <si>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</si>
  <si>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</si>
  <si>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</si>
  <si>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</si>
  <si>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</si>
  <si>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</si>
  <si>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</si>
  <si>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</si>
  <si>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</si>
  <si>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</si>
  <si>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</si>
  <si>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</si>
  <si>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</si>
  <si>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</si>
  <si>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</si>
  <si>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</si>
  <si>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</si>
  <si>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</si>
  <si>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OEDSPX</t>
  </si>
  <si>
    <t xml:space="preserve">-</t>
  </si>
  <si>
    <t xml:space="preserve">PHOSPX</t>
  </si>
  <si>
    <t xml:space="preserve">RANPEU</t>
  </si>
  <si>
    <t xml:space="preserve">oui</t>
  </si>
  <si>
    <t xml:space="preserve">OSCSPX</t>
  </si>
  <si>
    <t xml:space="preserve">NEWCOD</t>
  </si>
  <si>
    <t xml:space="preserve">Cyanophyceae</t>
  </si>
  <si>
    <t xml:space="preserve">GOMSPX</t>
  </si>
  <si>
    <t xml:space="preserve">HILSPX</t>
  </si>
  <si>
    <t xml:space="preserve">STISPX</t>
  </si>
  <si>
    <t xml:space="preserve">MELSPX</t>
  </si>
  <si>
    <t xml:space="preserve">DIASPX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</si>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</sst>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734626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43307</v>
      </c>
      <c r="D11" s="20" t="s">
        <v>24</v>
      </c>
      <c r="E11" s="23" t="n">
        <v>6540941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734645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6541035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734626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6540941</v>
      </c>
    </row>
    <row r="19" customFormat="false" ht="15" hidden="false" customHeight="false" outlineLevel="0" collapsed="false">
      <c r="A19" s="26" t="s">
        <v>37</v>
      </c>
      <c r="B19" s="32" t="n">
        <v>273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40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60</v>
      </c>
      <c r="D35" s="45" t="s">
        <v>55</v>
      </c>
      <c r="E35" s="46" t="n">
        <v>40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23.7000007629395</v>
      </c>
      <c r="C37" s="43"/>
      <c r="D37" s="48" t="s">
        <v>59</v>
      </c>
      <c r="E37" s="27" t="n">
        <v>16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5</v>
      </c>
    </row>
    <row r="48" s="11" customFormat="true" ht="15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4</v>
      </c>
      <c r="C57" s="43"/>
      <c r="D57" s="13" t="s">
        <v>78</v>
      </c>
      <c r="E57" s="53" t="n">
        <v>0</v>
      </c>
    </row>
    <row r="58" s="11" customFormat="true" ht="15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0</v>
      </c>
    </row>
    <row r="59" s="11" customFormat="true" ht="15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5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3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1</v>
      </c>
      <c r="C65" s="43"/>
      <c r="D65" s="13" t="s">
        <v>84</v>
      </c>
      <c r="E65" s="53" t="n">
        <v>0</v>
      </c>
    </row>
    <row r="66" s="11" customFormat="true" ht="15" hidden="false" customHeight="false" outlineLevel="0" collapsed="false">
      <c r="A66" s="26" t="s">
        <v>85</v>
      </c>
      <c r="B66" s="54" t="n">
        <v>4</v>
      </c>
      <c r="C66" s="43"/>
      <c r="D66" s="20" t="s">
        <v>85</v>
      </c>
      <c r="E66" s="54" t="n">
        <v>0</v>
      </c>
    </row>
    <row r="67" s="11" customFormat="true" ht="15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 t="n">
        <v>4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4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5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0</v>
      </c>
    </row>
    <row r="75" s="11" customFormat="true" ht="15" hidden="false" customHeight="false" outlineLevel="0" collapsed="false">
      <c r="A75" s="26" t="s">
        <v>92</v>
      </c>
      <c r="B75" s="54" t="n">
        <v>2</v>
      </c>
      <c r="C75" s="43"/>
      <c r="D75" s="20" t="s">
        <v>92</v>
      </c>
      <c r="E75" s="54" t="n">
        <v>2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4</v>
      </c>
    </row>
    <row r="77" s="11" customFormat="true" ht="15" hidden="false" customHeight="false" outlineLevel="0" collapsed="false">
      <c r="A77" s="26" t="s">
        <v>94</v>
      </c>
      <c r="B77" s="54" t="n">
        <v>4</v>
      </c>
      <c r="C77" s="43"/>
      <c r="D77" s="20" t="s">
        <v>94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4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5</v>
      </c>
    </row>
    <row r="84" s="11" customFormat="true" ht="15" hidden="false" customHeight="false" outlineLevel="0" collapsed="false">
      <c r="A84" s="26" t="s">
        <v>99</v>
      </c>
      <c r="B84" s="54" t="n">
        <v>0</v>
      </c>
      <c r="C84" s="43"/>
      <c r="D84" s="20" t="s">
        <v>99</v>
      </c>
      <c r="E84" s="54" t="n">
        <v>2</v>
      </c>
    </row>
    <row r="85" s="11" customFormat="true" ht="15" hidden="false" customHeight="false" outlineLevel="0" collapsed="false">
      <c r="A85" s="26" t="s">
        <v>100</v>
      </c>
      <c r="B85" s="54" t="n">
        <v>3</v>
      </c>
      <c r="C85" s="43"/>
      <c r="D85" s="20" t="s">
        <v>100</v>
      </c>
      <c r="E85" s="54" t="n">
        <v>3</v>
      </c>
    </row>
    <row r="86" s="11" customFormat="true" ht="15" hidden="false" customHeight="false" outlineLevel="0" collapsed="false">
      <c r="A86" s="26" t="s">
        <v>101</v>
      </c>
      <c r="B86" s="54" t="n">
        <v>0</v>
      </c>
      <c r="C86" s="43"/>
      <c r="D86" s="20" t="s">
        <v>101</v>
      </c>
      <c r="E86" s="54" t="n">
        <v>0</v>
      </c>
    </row>
    <row r="87" s="11" customFormat="true" ht="15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119</v>
      </c>
      <c r="G99" s="77"/>
      <c r="H99" s="78"/>
    </row>
    <row r="100" customFormat="false" ht="15" hidden="false" customHeight="false" outlineLevel="0" collapsed="false">
      <c r="A100" s="70" t="s">
        <v>120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121</v>
      </c>
      <c r="B101" s="71" t="str">
        <f aca="false">IF(A101="NEWCOD",IF(ISBLANK(G101),"renseigner le champ 'Nouveau taxon'",G101),VLOOKUP(A101,,2,FALSE()))</f>
        <v>Cyanophyceae</v>
      </c>
      <c r="C101" s="72" t="n">
        <f aca="false">IF(A101="NEWCOD",IF(ISBLANK(H101),"NoCod",H101),VLOOKUP(A101,,4,FALSE()))</f>
        <v>1099</v>
      </c>
      <c r="D101" s="73" t="n">
        <v>0.00999999977648258</v>
      </c>
      <c r="E101" s="74" t="n">
        <v>0</v>
      </c>
      <c r="F101" s="74" t="s">
        <v>116</v>
      </c>
      <c r="G101" s="77" t="s">
        <v>122</v>
      </c>
      <c r="H101" s="78" t="n">
        <v>1099</v>
      </c>
    </row>
    <row r="102" customFormat="false" ht="15" hidden="false" customHeight="false" outlineLevel="0" collapsed="false">
      <c r="A102" s="70" t="s">
        <v>123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124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125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0.100000001490116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126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0.200000002980232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127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0.400000005960465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128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0.699999988079071</v>
      </c>
      <c r="E107" s="74" t="n">
        <v>0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'[11]ref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