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42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<sst xmlns="http://schemas.openxmlformats.org/spreadsheetml/2006/main" count="615" uniqueCount="132">
  <si>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</si>
  <si>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</si>
  <si>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</si>
  <si>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</si>
  <si>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</si>
  <si>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</si>
  <si>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</si>
  <si>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</si>
  <si>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Anaelle BERNARD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</si>
  <si>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</si>
  <si>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</si>
  <si>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</si>
  <si>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</si>
  <si>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04037420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</si>
  <si>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</si>
  <si>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</si>
  <si>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</si>
  <si>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VERTOLAYE</t>
  </si>
  <si>
    <t xml:space="preserve">NOM_PRELEV_DETERM</t>
  </si>
  <si>
    <t xml:space="preserve">AQUABIO</t>
  </si>
  <si>
    <t xml:space="preserve">LB_STATION</t>
  </si>
  <si>
    <t xml:space="preserve">RAU DE VERTOLAYE A MARAT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</si>
  <si>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</si>
  <si>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</si>
  <si>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</si>
  <si>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</si>
  <si>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IBMR190-01367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</si>
  <si>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</si>
  <si>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</si>
  <si>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</si>
  <si>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</si>
  <si>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</si>
  <si>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</si>
  <si>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</si>
  <si>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</si>
  <si>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</si>
  <si>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</si>
  <si>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</si>
  <si>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</si>
  <si>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</si>
  <si>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</si>
  <si>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</si>
  <si>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</si>
  <si>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</si>
  <si>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</si>
  <si>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</si>
  <si>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</si>
  <si>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</si>
  <si>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</si>
  <si>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</si>
  <si>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</si>
  <si>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</si>
  <si>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</si>
  <si>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</si>
  <si>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</si>
  <si>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</si>
  <si>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</si>
  <si>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</si>
  <si>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</si>
  <si>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</si>
  <si>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</si>
  <si>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</si>
  <si>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</si>
  <si>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</si>
  <si>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</si>
  <si>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</si>
  <si>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</si>
  <si>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</si>
  <si>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</si>
  <si>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</si>
  <si>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</si>
  <si>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</si>
  <si>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</si>
  <si>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</si>
  <si>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</si>
  <si>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</si>
  <si>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</si>
  <si>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</si>
  <si>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</si>
  <si>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</si>
  <si>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</si>
  <si>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</si>
  <si>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</si>
  <si>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</si>
  <si>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</si>
  <si>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</si>
  <si>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</si>
  <si>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</si>
  <si>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</si>
  <si>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</si>
  <si>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</si>
  <si>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</si>
  <si>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</si>
  <si>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</si>
  <si>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</si>
  <si>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</si>
  <si>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</si>
  <si>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</si>
  <si>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</si>
  <si>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</si>
  <si>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</si>
  <si>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</si>
  <si>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</si>
  <si>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</si>
  <si>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</si>
  <si>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</si>
  <si>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</si>
  <si>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</si>
  <si>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</si>
  <si>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</si>
  <si>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</si>
  <si>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</si>
  <si>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</si>
  <si>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</si>
  <si>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MICSPX</t>
  </si>
  <si>
    <t xml:space="preserve">-</t>
  </si>
  <si>
    <t xml:space="preserve">NEWCOD</t>
  </si>
  <si>
    <t xml:space="preserve">Polytrichaceae</t>
  </si>
  <si>
    <t xml:space="preserve">FONSQU</t>
  </si>
  <si>
    <t xml:space="preserve">FISCRA</t>
  </si>
  <si>
    <t xml:space="preserve">MOUSPX</t>
  </si>
  <si>
    <t xml:space="preserve">BATSPX</t>
  </si>
  <si>
    <t xml:space="preserve">OSCSPX</t>
  </si>
  <si>
    <t xml:space="preserve">RICCHA</t>
  </si>
  <si>
    <t xml:space="preserve">BRYPSE</t>
  </si>
  <si>
    <t xml:space="preserve">HILSPX</t>
  </si>
  <si>
    <t xml:space="preserve">LEASPX</t>
  </si>
  <si>
    <t xml:space="preserve">BRARIV</t>
  </si>
  <si>
    <t xml:space="preserve">CHIPOL</t>
  </si>
  <si>
    <t xml:space="preserve">SCAUND</t>
  </si>
  <si>
    <t xml:space="preserve">PHOSPX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</si>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</sst>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755649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43719</v>
      </c>
      <c r="D11" s="20" t="s">
        <v>24</v>
      </c>
      <c r="E11" s="23" t="n">
        <v>6506844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755605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6506779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755649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6506844</v>
      </c>
    </row>
    <row r="19" customFormat="false" ht="15" hidden="false" customHeight="false" outlineLevel="0" collapsed="false">
      <c r="A19" s="26" t="s">
        <v>37</v>
      </c>
      <c r="B19" s="32" t="n">
        <v>589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1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100</v>
      </c>
      <c r="D35" s="45" t="s">
        <v>55</v>
      </c>
      <c r="E35" s="46"/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/>
    </row>
    <row r="37" s="49" customFormat="true" ht="15" hidden="false" customHeight="true" outlineLevel="0" collapsed="false">
      <c r="A37" s="47" t="s">
        <v>58</v>
      </c>
      <c r="B37" s="27" t="n">
        <v>4.19999980926514</v>
      </c>
      <c r="C37" s="43"/>
      <c r="D37" s="48" t="s">
        <v>59</v>
      </c>
      <c r="E37" s="27"/>
    </row>
    <row r="38" s="49" customFormat="true" ht="15" hidden="false" customHeight="true" outlineLevel="0" collapsed="false">
      <c r="A38" s="47" t="s">
        <v>60</v>
      </c>
      <c r="B38" s="27" t="n">
        <v>3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/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/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/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/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/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/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/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/>
    </row>
    <row r="51" s="11" customFormat="true" ht="15" hidden="false" customHeight="false" outlineLevel="0" collapsed="false">
      <c r="A51" s="55" t="s">
        <v>73</v>
      </c>
      <c r="B51" s="54" t="n">
        <v>5</v>
      </c>
      <c r="C51" s="43"/>
      <c r="D51" s="20" t="s">
        <v>73</v>
      </c>
      <c r="E51" s="54"/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/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/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/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/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/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/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/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/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/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/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/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/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1</v>
      </c>
      <c r="C81" s="43"/>
      <c r="D81" s="13" t="s">
        <v>95</v>
      </c>
      <c r="E81" s="53"/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/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/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/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/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/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/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str">
        <f aca="false">IF(A98="NEWCOD",IF(ISBLANK(G98),"renseigner le champ 'Nouveau taxon'",G98),VLOOKUP(A98,,2,FALSE()))</f>
        <v>Polytrichaceae</v>
      </c>
      <c r="C98" s="72" t="n">
        <f aca="false">IF(A98="NEWCOD",IF(ISBLANK(H98),"NoCod",H98),VLOOKUP(A98,,4,FALSE()))</f>
        <v>1356</v>
      </c>
      <c r="D98" s="73" t="n">
        <v>0.00999999977648258</v>
      </c>
      <c r="E98" s="74" t="n">
        <v>0</v>
      </c>
      <c r="F98" s="74" t="s">
        <v>115</v>
      </c>
      <c r="G98" s="77" t="s">
        <v>117</v>
      </c>
      <c r="H98" s="78" t="n">
        <v>1356</v>
      </c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0.200000002980232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0.400000005960465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0.699999988079071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1.5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2024-04-25T03:07:33Z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