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900" sheetId="1" state="visible" r:id="rId3"/>
  </sheets>
  <definedNames>
    <definedName function="false" hidden="false" localSheetId="0" name="_xlnm.Print_Area" vbProcedure="false">'04037900'!$A$1:$Q$82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<sst xmlns="http://schemas.openxmlformats.org/spreadsheetml/2006/main" count="167" uniqueCount="103">
  <si>
    <t xml:space="preserve">Relevés floristiques aquatiques - IBMR</t>
  </si>
  <si>
    <t xml:space="preserve">AQUABIO</t>
  </si>
  <si>
    <t xml:space="preserve">Elsie MOUREU, Rémy MARCEL</t>
  </si>
  <si>
    <t xml:space="preserve">la Dore</t>
  </si>
  <si>
    <t xml:space="preserve">DORE À OLLIERGUES</t>
  </si>
  <si>
    <t xml:space="preserve">04037900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</si>
  <si>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</si>
  <si>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</si>
  <si>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</si>
  <si>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</si>
  <si>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</si>
  <si>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</si>
  <si>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</si>
  <si>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</si>
  <si>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</si>
  <si>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</si>
  <si>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</si>
  <si>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radier</t>
  </si>
  <si>
    <t xml:space="preserve">ch.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</si>
  <si>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</si>
  <si>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</si>
  <si>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</si>
  <si>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</si>
  <si>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</si>
  <si>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</si>
  <si>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</si>
  <si>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</si>
  <si>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</si>
  <si>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</si>
  <si>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</si>
  <si>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</si>
  <si>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</si>
  <si>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</si>
  <si>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</si>
  <si>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</si>
  <si>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</si>
  <si>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</si>
  <si>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</si>
  <si>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</si>
  <si>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</si>
  <si>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</si>
  <si>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</si>
  <si>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</si>
  <si>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</si>
  <si>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</si>
  <si>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</si>
  <si>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</si>
  <si>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</si>
  <si>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</si>
  <si>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</si>
  <si>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</si>
  <si>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</si>
  <si>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</si>
  <si>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</si>
  <si>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</si>
  <si>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</si>
  <si>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</si>
  <si>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</si>
  <si>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</si>
  <si>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</si>
  <si>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</si>
  <si>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</si>
  <si>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</si>
  <si>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</si>
  <si>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</si>
  <si>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</si>
  <si>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</si>
  <si>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</si>
  <si>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</si>
  <si>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</si>
  <si>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</si>
  <si>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</si>
  <si>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</si>
  <si>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</si>
  <si>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</si>
  <si>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</si>
  <si>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</si>
  <si>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</si>
  <si>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</si>
  <si>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OEDSPX</t>
  </si>
  <si>
    <t xml:space="preserve">PERHYD</t>
  </si>
  <si>
    <t xml:space="preserve">NOSSPX</t>
  </si>
  <si>
    <t xml:space="preserve">RORAMP</t>
  </si>
  <si>
    <t xml:space="preserve">CALPLA</t>
  </si>
  <si>
    <t xml:space="preserve">cf.</t>
  </si>
  <si>
    <t xml:space="preserve">FONANT</t>
  </si>
  <si>
    <t xml:space="preserve">MELSPX</t>
  </si>
  <si>
    <t xml:space="preserve">FISCRA</t>
  </si>
  <si>
    <t xml:space="preserve">RANPEU</t>
  </si>
  <si>
    <t xml:space="preserve">RHYRIP</t>
  </si>
  <si>
    <t xml:space="preserve">BRARIV</t>
  </si>
  <si>
    <t xml:space="preserve">HILSPX</t>
  </si>
  <si>
    <t xml:space="preserve">LYSVUL</t>
  </si>
  <si>
    <t xml:space="preserve">MENARV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</si>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</sst>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42955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10.4761904761905</v>
      </c>
      <c r="N5" s="48"/>
      <c r="O5" s="49" t="s">
        <v>15</v>
      </c>
      <c r="P5" s="50" t="n">
        <v>10.2105263157895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7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74</v>
      </c>
      <c r="C7" s="66" t="n">
        <v>26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0.200000002980232</v>
      </c>
      <c r="C9" s="66" t="n">
        <v>0.200000002980232</v>
      </c>
      <c r="D9" s="82"/>
      <c r="E9" s="82"/>
      <c r="F9" s="83" t="n">
        <f aca="false">($B9*$B$7+$C9*$C$7)/100</f>
        <v>0.200000002980232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17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0.290000000968575</v>
      </c>
      <c r="C20" s="155" t="n">
        <f aca="false">SUM(C23:C82)</f>
        <v>0.330000000074506</v>
      </c>
      <c r="D20" s="156"/>
      <c r="E20" s="157" t="s">
        <v>52</v>
      </c>
      <c r="F20" s="158" t="n">
        <f aca="false">($B20*$B$7+$C20*$C$7)/100</f>
        <v>0.300400000736117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0.214600000716746</v>
      </c>
      <c r="C21" s="166" t="n">
        <f aca="false">C20*C7/100</f>
        <v>0.0858000000193715</v>
      </c>
      <c r="D21" s="167" t="s">
        <v>55</v>
      </c>
      <c r="E21" s="168"/>
      <c r="F21" s="169" t="n">
        <f aca="false">B21+C21</f>
        <v>0.300400000736117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0.00739999983459711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0.00259999994188547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PERHYD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0.00739999983459711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NOSSPX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0.00259999994188547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RORAMP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0.00259999994188547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84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CALPLA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FONANT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MELSPX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0.00999999977648258</v>
      </c>
      <c r="C31" s="212" t="n">
        <v>0.200000002980232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0.0594000006094575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FISCRA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0.00739999983459711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RANPEU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RHYRIP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15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AUDSPX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0.00259999994188547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BRARIV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0.00259999994188547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HILSPX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0.00259999994188547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LYSVUL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0.00259999994188547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MENARV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0.200000002980232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0.150600002147257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PAASPX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0.300400000736117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Dore</v>
      </c>
      <c r="B84" s="175" t="str">
        <f aca="false">C3</f>
        <v>DORE À OLLIERGUES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17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0.300400000736117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95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96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97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98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99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100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101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102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2024-06-19T17:15:00Z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