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75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'04041675'!$A$1:$O$82</definedName>
    <definedName function="false" hidden="false" localSheetId="0" name="Excel_BuiltIn__FilterDatabase" vbProcedure="false">'04041675'!$A$23:$J$84</definedName>
    <definedName function="false" hidden="false" localSheetId="0" name="NOM" vbProcedure="false">'04041675'!$H$1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<sst xmlns="http://schemas.openxmlformats.org/spreadsheetml/2006/main" count="109" uniqueCount="105">
  <si>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</si>
  <si>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</si>
  <si>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</si>
  <si>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Anthony ANTOINE, Jérôme SIMON</t>
  </si>
  <si>
    <t xml:space="preserve">conforme AFNOR T90-395 oct. 2003</t>
  </si>
  <si>
    <t xml:space="preserve">la Sioule</t>
  </si>
  <si>
    <t xml:space="preserve">SIOULE à MAZAYE</t>
  </si>
  <si>
    <t xml:space="preserve">04041675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</si>
  <si>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</si>
  <si>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</si>
  <si>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</si>
  <si>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</si>
  <si>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</si>
  <si>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</si>
  <si>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</si>
  <si>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</si>
  <si>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</si>
  <si>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</si>
  <si>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</si>
  <si>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</si>
  <si>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</si>
  <si>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</si>
  <si>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</si>
  <si>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</si>
  <si>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</si>
  <si>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</si>
  <si>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</si>
  <si>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</si>
  <si>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</si>
  <si>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</si>
  <si>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</si>
  <si>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</si>
  <si>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</si>
  <si>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</si>
  <si>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</si>
  <si>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</si>
  <si>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</si>
  <si>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</si>
  <si>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</si>
  <si>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</si>
  <si>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</si>
  <si>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</si>
  <si>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</si>
  <si>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</si>
  <si>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</si>
  <si>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</si>
  <si>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</si>
  <si>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</si>
  <si>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</si>
  <si>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</si>
  <si>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</si>
  <si>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</si>
  <si>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</si>
  <si>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</si>
  <si>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</si>
  <si>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</si>
  <si>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</si>
  <si>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</si>
  <si>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(16,9600009582936 %)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</si>
  <si>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</si>
  <si>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</si>
  <si>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</si>
  <si>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</si>
  <si>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</si>
  <si>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</si>
  <si>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</si>
  <si>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</si>
  <si>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</si>
  <si>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</si>
  <si>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</si>
  <si>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</si>
  <si>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</si>
  <si>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</si>
  <si>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</si>
  <si>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</si>
  <si>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</si>
  <si>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</si>
  <si>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</si>
  <si>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NOSSPX</t>
  </si>
  <si>
    <t xml:space="preserve">PHAARU</t>
  </si>
  <si>
    <t xml:space="preserve">FISCRA</t>
  </si>
  <si>
    <t xml:space="preserve">DERWEB</t>
  </si>
  <si>
    <t xml:space="preserve">LYSVUL</t>
  </si>
  <si>
    <t xml:space="preserve">AMBFLU</t>
  </si>
  <si>
    <t xml:space="preserve">BRARIV</t>
  </si>
  <si>
    <t xml:space="preserve">IRIPSE</t>
  </si>
  <si>
    <t xml:space="preserve">AUDSPX</t>
  </si>
  <si>
    <t xml:space="preserve">FONSQU</t>
  </si>
  <si>
    <t xml:space="preserve">MOOSPX</t>
  </si>
  <si>
    <t xml:space="preserve">FONANT</t>
  </si>
  <si>
    <t xml:space="preserve">AMBRIP</t>
  </si>
  <si>
    <t xml:space="preserve">PHOSPX</t>
  </si>
  <si>
    <t xml:space="preserve">HILSPX</t>
  </si>
  <si>
    <t xml:space="preserve">RANPEE</t>
  </si>
  <si>
    <t xml:space="preserve">CHIPOL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</si>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</sst>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41457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13.1230769230769</v>
      </c>
      <c r="M5" s="52"/>
      <c r="N5" s="53" t="s">
        <v>16</v>
      </c>
      <c r="O5" s="54" t="n">
        <v>12.9322033898305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9</v>
      </c>
      <c r="C9" s="86"/>
      <c r="D9" s="87"/>
      <c r="E9" s="87"/>
      <c r="F9" s="88" t="n">
        <f aca="false">($B9*$B$7+$C9*$C$7)/100</f>
        <v>9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19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16.9600009582937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16.9600009582937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16.9600009582937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(16,9600009582937 %)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16.9600009582937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NOSSPX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PHAARU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FISCRA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DERWEB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LYSVUL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AMBFLU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0.200000002980232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0.200000002980232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BRARIV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0.200000002980232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0.200000002980232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IRIPSE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0.400000005960465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0.400000005960465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AUDSPX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0.400000005960465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0.400000005960465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FONSQU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0.428570985794067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0.428570985794067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MOOSPX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0.800000011920929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0.800000011920929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FONANT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0.899999976158142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0.899999976158142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AMBRIP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16</v>
      </c>
      <c r="B36" s="221" t="n">
        <v>1.07142996788025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1.07142996788025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LEASPX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91</v>
      </c>
      <c r="B37" s="221" t="n">
        <v>1.5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1.5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PHOSPX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92</v>
      </c>
      <c r="B38" s="221" t="n">
        <v>2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2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HILSPX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93</v>
      </c>
      <c r="B39" s="221" t="n">
        <v>2</v>
      </c>
      <c r="C39" s="222" t="n">
        <v>0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2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RANPEE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94</v>
      </c>
      <c r="B40" s="221" t="n">
        <v>3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3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CHIPOL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95</v>
      </c>
      <c r="B41" s="221" t="n">
        <v>4</v>
      </c>
      <c r="C41" s="222" t="n">
        <v>0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4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RHYRIP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96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Sioule</v>
      </c>
      <c r="B84" s="256" t="str">
        <f aca="false">C3</f>
        <v>SIOULE à MAZAYE</v>
      </c>
      <c r="C84" s="257" t="n">
        <f aca="false">A4</f>
        <v>41457</v>
      </c>
      <c r="D84" s="258" t="str">
        <f aca="false">IF(ISERROR(SUM($T$23:$T$82)/SUM($U$23:$U$82)),"",SUM($T$23:$T$82)/SUM($U$23:$U$82))</f>
        <v/>
      </c>
      <c r="E84" s="259" t="n">
        <f aca="false">N13</f>
        <v>19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16.9600009582937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97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98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99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100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101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102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103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104</v>
      </c>
      <c r="R93" s="9"/>
      <c r="S93" s="215" t="str">
        <f aca="false">INDEX($A$23:$A$82,$S$92)</f>
        <v>NOSSPX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2024-04-09T21:42:16Z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