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definedNames>
    <definedName function="false" hidden="false" localSheetId="0" name="_xlnm.Print_Area" vbProcedure="false">'04041675'!$A$1:$Q$82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<sst xmlns="http://schemas.openxmlformats.org/spreadsheetml/2006/main" count="170" uniqueCount="106">
  <si>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</si>
  <si>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modèle Irstea-GIS</t>
  </si>
  <si>
    <t xml:space="preserve">AQUABIO</t>
  </si>
  <si>
    <t xml:space="preserve">Christelle GISSET, Rémy MARCEL</t>
  </si>
  <si>
    <t xml:space="preserve">la Sioule</t>
  </si>
  <si>
    <t xml:space="preserve">SIOULE À MAZAYE</t>
  </si>
  <si>
    <t xml:space="preserve">04041675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</si>
  <si>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</si>
  <si>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</si>
  <si>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</si>
  <si>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</si>
  <si>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</si>
  <si>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</si>
  <si>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</si>
  <si>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</si>
  <si>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</si>
  <si>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</si>
  <si>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</si>
  <si>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</si>
  <si>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</si>
  <si>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</si>
  <si>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</si>
  <si>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</si>
  <si>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</si>
  <si>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</si>
  <si>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</si>
  <si>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</si>
  <si>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</si>
  <si>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</si>
  <si>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</si>
  <si>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</si>
  <si>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</si>
  <si>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</si>
  <si>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</si>
  <si>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</si>
  <si>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</si>
  <si>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</si>
  <si>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</si>
  <si>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</si>
  <si>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</si>
  <si>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</si>
  <si>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</si>
  <si>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</si>
  <si>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</si>
  <si>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</si>
  <si>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</si>
  <si>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</si>
  <si>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</si>
  <si>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</si>
  <si>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</si>
  <si>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</si>
  <si>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</si>
  <si>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</si>
  <si>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</si>
  <si>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</si>
  <si>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</si>
  <si>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</si>
  <si>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</si>
  <si>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</si>
  <si>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</si>
  <si>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</si>
  <si>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</si>
  <si>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</si>
  <si>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</si>
  <si>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</si>
  <si>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</si>
  <si>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</si>
  <si>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</si>
  <si>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</si>
  <si>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</si>
  <si>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</si>
  <si>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</si>
  <si>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</si>
  <si>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</si>
  <si>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</si>
  <si>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</si>
  <si>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</si>
  <si>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</si>
  <si>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</si>
  <si>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</si>
  <si>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CLASPX</t>
  </si>
  <si>
    <t xml:space="preserve">OEDSPX</t>
  </si>
  <si>
    <t xml:space="preserve">FONANT</t>
  </si>
  <si>
    <t xml:space="preserve">IRIPSE</t>
  </si>
  <si>
    <t xml:space="preserve">MELSPX</t>
  </si>
  <si>
    <t xml:space="preserve">PHAARU</t>
  </si>
  <si>
    <t xml:space="preserve">RANPEU</t>
  </si>
  <si>
    <t xml:space="preserve">RHYRIP</t>
  </si>
  <si>
    <t xml:space="preserve">AUDSPX</t>
  </si>
  <si>
    <t xml:space="preserve">PHOSPX</t>
  </si>
  <si>
    <t xml:space="preserve">BRARIV</t>
  </si>
  <si>
    <t xml:space="preserve">CHIPOL</t>
  </si>
  <si>
    <t xml:space="preserve">HILSPX</t>
  </si>
  <si>
    <t xml:space="preserve">FONSQU</t>
  </si>
  <si>
    <t xml:space="preserve">CRAFIL</t>
  </si>
  <si>
    <t xml:space="preserve">PAASPX</t>
  </si>
  <si>
    <t xml:space="preserve">RANREP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</si>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</sst>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42220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11.7058823529412</v>
      </c>
      <c r="N5" s="48"/>
      <c r="O5" s="49" t="s">
        <v>16</v>
      </c>
      <c r="P5" s="50" t="n">
        <v>13.1428571428571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44</v>
      </c>
      <c r="C7" s="66" t="n">
        <v>56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1.89999997615814</v>
      </c>
      <c r="C9" s="66" t="n">
        <v>3.09999990463257</v>
      </c>
      <c r="D9" s="82"/>
      <c r="E9" s="82"/>
      <c r="F9" s="83" t="n">
        <f aca="false">($B9*$B$7+$C9*$C$7)/100</f>
        <v>2.57199993610382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2.06000000610948</v>
      </c>
      <c r="C20" s="155" t="n">
        <f aca="false">SUM(C23:C62)</f>
        <v>3.27000000327826</v>
      </c>
      <c r="D20" s="156"/>
      <c r="E20" s="157" t="s">
        <v>54</v>
      </c>
      <c r="F20" s="158" t="n">
        <f aca="false">($B20*$B$7+$C20*$C$7)/100</f>
        <v>2.73760000452399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0.906400002688169</v>
      </c>
      <c r="C21" s="166" t="n">
        <f aca="false">C20*C7/100</f>
        <v>1.83120000183582</v>
      </c>
      <c r="D21" s="167" t="s">
        <v>57</v>
      </c>
      <c r="E21" s="168"/>
      <c r="F21" s="169" t="n">
        <f aca="false">B21+C21</f>
        <v>2.73760000452399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16</v>
      </c>
      <c r="B23" s="194" t="n">
        <v>0.00999999977648258</v>
      </c>
      <c r="C23" s="195" t="n">
        <v>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1.12439999990165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0.0199999995529652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0.0143999996781349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0.0399999991059303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0.0267999994009733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0.00439999990165234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0.00559999987483025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IRIPSE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0.0399999991059303</v>
      </c>
      <c r="C28" s="212" t="n">
        <v>0.0500000007450581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0.0456000000238419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0.00559999987483025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0.800000011920929</v>
      </c>
      <c r="C30" s="212" t="n">
        <v>0.400000005960465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0.576000008583069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RANPEU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0.0199999995529652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0.0143999996781349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AUDSPX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0.100000001490116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0.0604000007361174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0.0714285969734192</v>
      </c>
      <c r="C34" s="212" t="n">
        <v>0.0714285969734192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0.0714285969734192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BRARIV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1</v>
      </c>
      <c r="C35" s="212" t="n">
        <v>0.5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0.72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CHIPOL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HILSPX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0.00439999990165234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FONSQU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0.0285714007914066</v>
      </c>
      <c r="C38" s="212" t="n">
        <v>0.0285714007914066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0.0285714007914066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CRAFIL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0.00439999990165234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PAASPX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0.00559999987483025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RANREP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0.00559999987483025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SOADUL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2.73760000452399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SIOULE À MAZAYE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2.73760000452399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