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'04044400'!$A$1:$O$82</definedName>
    <definedName function="false" hidden="false" localSheetId="0" name="Excel_BuiltIn__FilterDatabase" vbProcedure="false">'04044400'!$A$23:$J$84</definedName>
    <definedName function="false" hidden="false" localSheetId="0" name="NOM" vbProcedure="false">'04044400'!$H$1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<sst xmlns="http://schemas.openxmlformats.org/spreadsheetml/2006/main" count="102" uniqueCount="98">
  <si>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</si>
  <si>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</si>
  <si>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</si>
  <si>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</si>
  <si>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</si>
  <si>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Bieudre</t>
  </si>
  <si>
    <t xml:space="preserve">BIEUDRE ou RAU DE GOUTAT à POUZY-MESANGY</t>
  </si>
  <si>
    <t xml:space="preserve">04044400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</si>
  <si>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</si>
  <si>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</si>
  <si>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</si>
  <si>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</si>
  <si>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</si>
  <si>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</si>
  <si>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</si>
  <si>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</si>
  <si>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</si>
  <si>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</si>
  <si>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</si>
  <si>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</si>
  <si>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</si>
  <si>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</si>
  <si>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</si>
  <si>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</si>
  <si>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</si>
  <si>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</si>
  <si>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</si>
  <si>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</si>
  <si>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</si>
  <si>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</si>
  <si>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</si>
  <si>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</si>
  <si>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</si>
  <si>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</si>
  <si>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</si>
  <si>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</si>
  <si>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</si>
  <si>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</si>
  <si>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</si>
  <si>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</si>
  <si>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</si>
  <si>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</si>
  <si>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</si>
  <si>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</si>
  <si>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</si>
  <si>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</si>
  <si>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</si>
  <si>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</si>
  <si>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</si>
  <si>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</si>
  <si>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</si>
  <si>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</si>
  <si>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</si>
  <si>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</si>
  <si>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</si>
  <si>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</si>
  <si>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</si>
  <si>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</si>
  <si>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</si>
  <si>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(0,613000007160008 %)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</si>
  <si>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</si>
  <si>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</si>
  <si>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</si>
  <si>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</si>
  <si>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</si>
  <si>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</si>
  <si>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</si>
  <si>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</si>
  <si>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</si>
  <si>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</si>
  <si>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</si>
  <si>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</si>
  <si>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</si>
  <si>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</si>
  <si>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</si>
  <si>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</si>
  <si>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</si>
  <si>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</si>
  <si>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</si>
  <si>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</si>
  <si>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PHOSPX</t>
  </si>
  <si>
    <t xml:space="preserve">PORPIN</t>
  </si>
  <si>
    <t xml:space="preserve">LEMMIN</t>
  </si>
  <si>
    <t xml:space="preserve">FONANT</t>
  </si>
  <si>
    <t xml:space="preserve">LYTSAL</t>
  </si>
  <si>
    <t xml:space="preserve">CLASPX</t>
  </si>
  <si>
    <t xml:space="preserve">PHAARU</t>
  </si>
  <si>
    <t xml:space="preserve">LYSVUL</t>
  </si>
  <si>
    <t xml:space="preserve">AMBRIP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</si>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</sst>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41794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10.375</v>
      </c>
      <c r="M5" s="52"/>
      <c r="N5" s="53" t="s">
        <v>16</v>
      </c>
      <c r="O5" s="54" t="n">
        <v>8.83333333333333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</v>
      </c>
      <c r="C9" s="86" t="n">
        <v>0.00999999977648258</v>
      </c>
      <c r="D9" s="87"/>
      <c r="E9" s="87"/>
      <c r="F9" s="88" t="n">
        <f aca="false">($B9*$B$7+$C9*$C$7)/100</f>
        <v>0.702999999932945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0.850000010803342</v>
      </c>
      <c r="C20" s="165" t="n">
        <f aca="false">SUM(C23:C82)</f>
        <v>0.0599999986588955</v>
      </c>
      <c r="D20" s="166"/>
      <c r="E20" s="167" t="s">
        <v>53</v>
      </c>
      <c r="F20" s="168" t="n">
        <f aca="false">($B20*$B$7+$C20*$C$7)/100</f>
        <v>0.613000007160008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0.595000007562339</v>
      </c>
      <c r="C21" s="178" t="n">
        <f aca="false">C20*C7/100</f>
        <v>0.0179999995976686</v>
      </c>
      <c r="D21" s="110" t="str">
        <f aca="false">IF(F21=0,"",IF((ABS(F21-F19))&gt;(0.2*F21),CONCATENATE(" rec. par taxa (",F21," %) supérieur à 20 % !"),""))</f>
        <v> rec. par taxa (0,613000007160008 %)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0.613000007160008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0.00299999993294477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0.00299999993294477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PHOSPX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0.00299999993294477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PORPIN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0.00299999993294477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LEMMIN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0.00699999984353781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0.00699999984353781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LYTSAL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0.00699999984353781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CLASPX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0.00699999984353781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PHAARU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0.00699999984353781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LYSVUL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0.300000011920929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0.213000008277595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HILSPX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0.5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0.352999999932945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AMBRIP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Bieudre</v>
      </c>
      <c r="B84" s="256" t="str">
        <f aca="false">C3</f>
        <v>BIEUDRE ou RAU DE GOUTAT à POUZY-MESANGY</v>
      </c>
      <c r="C84" s="257" t="n">
        <f aca="false">A4</f>
        <v>41794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0.613000007160008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90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94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97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