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<sst xmlns="http://schemas.openxmlformats.org/spreadsheetml/2006/main" count="612" uniqueCount="129">
  <si>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</si>
  <si>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</si>
  <si>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</si>
  <si>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</si>
  <si>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</si>
  <si>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</si>
  <si>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</si>
  <si>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</si>
  <si>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Joël CARLU (Hydrobiologiste) - Jacques FRANCO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</si>
  <si>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</si>
  <si>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</si>
  <si>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</si>
  <si>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</si>
  <si>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04062000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</si>
  <si>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</si>
  <si>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</si>
  <si>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</si>
  <si>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L'AUMANCE</t>
  </si>
  <si>
    <t xml:space="preserve">NOM_PRELEV_DETERM</t>
  </si>
  <si>
    <t xml:space="preserve">AQUABIO</t>
  </si>
  <si>
    <t xml:space="preserve">LB_STATION</t>
  </si>
  <si>
    <t xml:space="preserve">AUMANCE A HERISSON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</si>
  <si>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</si>
  <si>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</si>
  <si>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</si>
  <si>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</si>
  <si>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IBMR190-01387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</si>
  <si>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</si>
  <si>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</si>
  <si>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</si>
  <si>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</si>
  <si>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</si>
  <si>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</si>
  <si>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</si>
  <si>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</si>
  <si>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</si>
  <si>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</si>
  <si>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</si>
  <si>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</si>
  <si>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</si>
  <si>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</si>
  <si>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</si>
  <si>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</si>
  <si>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</si>
  <si>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</si>
  <si>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</si>
  <si>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</si>
  <si>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</si>
  <si>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</si>
  <si>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</si>
  <si>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</si>
  <si>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</si>
  <si>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</si>
  <si>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</si>
  <si>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</si>
  <si>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</si>
  <si>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</si>
  <si>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</si>
  <si>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</si>
  <si>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</si>
  <si>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</si>
  <si>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</si>
  <si>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</si>
  <si>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</si>
  <si>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</si>
  <si>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</si>
  <si>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</si>
  <si>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</si>
  <si>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</si>
  <si>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</si>
  <si>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</si>
  <si>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</si>
  <si>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</si>
  <si>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</si>
  <si>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</si>
  <si>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</si>
  <si>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</si>
  <si>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</si>
  <si>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</si>
  <si>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</si>
  <si>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</si>
  <si>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</si>
  <si>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</si>
  <si>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</si>
  <si>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</si>
  <si>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</si>
  <si>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</si>
  <si>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</si>
  <si>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</si>
  <si>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</si>
  <si>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</si>
  <si>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</si>
  <si>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</si>
  <si>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</si>
  <si>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</si>
  <si>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</si>
  <si>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</si>
  <si>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</si>
  <si>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</si>
  <si>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</si>
  <si>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</si>
  <si>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</si>
  <si>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</si>
  <si>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</si>
  <si>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</si>
  <si>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</si>
  <si>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</si>
  <si>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</si>
  <si>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</si>
  <si>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</si>
  <si>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</si>
  <si>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</si>
  <si>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</si>
  <si>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</si>
  <si>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FISFON</t>
  </si>
  <si>
    <t xml:space="preserve">-</t>
  </si>
  <si>
    <t xml:space="preserve">SPAERE</t>
  </si>
  <si>
    <t xml:space="preserve">oui</t>
  </si>
  <si>
    <t xml:space="preserve">GLEHED</t>
  </si>
  <si>
    <t xml:space="preserve">HPNCUP</t>
  </si>
  <si>
    <t xml:space="preserve">CRAFIL</t>
  </si>
  <si>
    <t xml:space="preserve">PERHYD</t>
  </si>
  <si>
    <t xml:space="preserve">POTBER</t>
  </si>
  <si>
    <t xml:space="preserve">NEWCOD</t>
  </si>
  <si>
    <t xml:space="preserve">Pleurosira laevis</t>
  </si>
  <si>
    <t xml:space="preserve">MELSPX</t>
  </si>
  <si>
    <t xml:space="preserve">OEDSPX</t>
  </si>
  <si>
    <t xml:space="preserve">HYISPX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</si>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</sst>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674888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43662</v>
      </c>
      <c r="D11" s="20" t="s">
        <v>24</v>
      </c>
      <c r="E11" s="23" t="n">
        <v>6603194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674954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6603250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674888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6603194</v>
      </c>
    </row>
    <row r="19" customFormat="false" ht="15" hidden="false" customHeight="false" outlineLevel="0" collapsed="false">
      <c r="A19" s="26" t="s">
        <v>37</v>
      </c>
      <c r="B19" s="32" t="n">
        <v>182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</v>
      </c>
      <c r="D35" s="45" t="s">
        <v>55</v>
      </c>
      <c r="E35" s="46" t="n">
        <v>94</v>
      </c>
    </row>
    <row r="36" s="49" customFormat="true" ht="15" hidden="false" customHeight="true" outlineLevel="0" collapsed="false">
      <c r="A36" s="47" t="s">
        <v>56</v>
      </c>
      <c r="B36" s="27" t="n">
        <v>18</v>
      </c>
      <c r="C36" s="43"/>
      <c r="D36" s="48" t="s">
        <v>57</v>
      </c>
      <c r="E36" s="27" t="n">
        <v>82</v>
      </c>
    </row>
    <row r="37" s="49" customFormat="true" ht="15" hidden="false" customHeight="true" outlineLevel="0" collapsed="false">
      <c r="A37" s="47" t="s">
        <v>58</v>
      </c>
      <c r="B37" s="27" t="n">
        <v>3.70000004768372</v>
      </c>
      <c r="C37" s="43"/>
      <c r="D37" s="48" t="s">
        <v>59</v>
      </c>
      <c r="E37" s="27" t="n">
        <v>14</v>
      </c>
    </row>
    <row r="38" s="49" customFormat="true" ht="15" hidden="false" customHeight="true" outlineLevel="0" collapsed="false">
      <c r="A38" s="47" t="s">
        <v>60</v>
      </c>
      <c r="B38" s="27" t="n">
        <v>0.8</v>
      </c>
      <c r="C38" s="43"/>
      <c r="D38" s="48" t="s">
        <v>60</v>
      </c>
      <c r="E38" s="27" t="n">
        <v>0.6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5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3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1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str">
        <f aca="false">IF(A104="NEWCOD",IF(ISBLANK(G104),"renseigner le champ 'Nouveau taxon'",G104),VLOOKUP(A104,,2,FALSE()))</f>
        <v>Pleurosira laevis</v>
      </c>
      <c r="C104" s="72" t="str">
        <f aca="false">IF(A104="NEWCOD",IF(ISBLANK(H104),"NoCod",H104),VLOOKUP(A104,,4,FALSE()))</f>
        <v>NoCod</v>
      </c>
      <c r="D104" s="73" t="n">
        <v>0.00999999977648258</v>
      </c>
      <c r="E104" s="74" t="n">
        <v>0.00999999977648258</v>
      </c>
      <c r="F104" s="74" t="s">
        <v>115</v>
      </c>
      <c r="G104" s="77" t="s">
        <v>124</v>
      </c>
      <c r="H104" s="78"/>
    </row>
    <row r="105" customFormat="false" ht="15" hidden="false" customHeight="false" outlineLevel="0" collapsed="false">
      <c r="A105" s="70" t="s">
        <v>125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126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0.200000002980232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0.200000002980232</v>
      </c>
      <c r="E107" s="74" t="n">
        <v>0.100000001490116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0.5</v>
      </c>
      <c r="E108" s="74" t="n">
        <v>0.400000005960465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