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<sst xmlns="http://schemas.openxmlformats.org/spreadsheetml/2006/main" count="6495" uniqueCount="5311">
  <si>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</si>
  <si>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</si>
  <si>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</si>
  <si>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</si>
  <si>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</si>
  <si>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</si>
  <si>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</si>
  <si>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</si>
  <si>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</si>
  <si>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</si>
  <si>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</si>
  <si>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</si>
  <si>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</si>
  <si>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</si>
  <si>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</si>
  <si>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</si>
  <si>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</si>
  <si>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</si>
  <si>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</si>
  <si>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</si>
  <si>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</si>
  <si>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</si>
  <si>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</si>
  <si>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</si>
  <si>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</si>
  <si>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</si>
  <si>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</si>
  <si>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</si>
  <si>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</si>
  <si>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</si>
  <si>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</si>
  <si>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</si>
  <si>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</si>
  <si>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</si>
  <si>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</si>
  <si>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</si>
  <si>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</si>
  <si>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</si>
  <si>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</si>
  <si>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</si>
  <si>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</si>
  <si>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</si>
  <si>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</si>
  <si>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</si>
  <si>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</si>
  <si>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</si>
  <si>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</si>
  <si>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</si>
  <si>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</si>
  <si>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</si>
  <si>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</si>
  <si>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</si>
  <si>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</si>
  <si>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</si>
  <si>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</si>
  <si>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</si>
  <si>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</si>
  <si>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</si>
  <si>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</si>
  <si>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</si>
  <si>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</si>
  <si>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</si>
  <si>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</si>
  <si>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</si>
  <si>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</si>
  <si>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</si>
  <si>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</si>
  <si>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</si>
  <si>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</si>
  <si>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</si>
  <si>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</si>
  <si>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</si>
  <si>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</si>
  <si>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</si>
  <si>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</si>
  <si>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</si>
  <si>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</si>
  <si>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</si>
  <si>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</si>
  <si>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</si>
  <si>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</si>
  <si>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</si>
  <si>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</si>
  <si>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</si>
  <si>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</si>
  <si>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</si>
  <si>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</si>
  <si>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</si>
  <si>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</si>
  <si>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</si>
  <si>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</si>
  <si>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</si>
  <si>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</si>
  <si>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</si>
  <si>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</si>
  <si>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</si>
  <si>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</si>
  <si>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</si>
  <si>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</si>
  <si>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</si>
  <si>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</si>
  <si>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</si>
  <si>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</si>
  <si>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</si>
  <si>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</si>
  <si>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</si>
  <si>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</si>
  <si>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</si>
  <si>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</si>
  <si>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</si>
  <si>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</si>
  <si>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</si>
  <si>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</si>
  <si>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</si>
  <si>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</si>
  <si>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</si>
  <si>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</si>
  <si>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</si>
  <si>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</si>
  <si>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</si>
  <si>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</si>
  <si>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</si>
  <si>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</si>
  <si>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</si>
  <si>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</si>
  <si>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</si>
  <si>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</si>
  <si>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</si>
  <si>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</si>
  <si>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</si>
  <si>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</si>
  <si>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</si>
  <si>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</si>
  <si>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</si>
  <si>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</si>
  <si>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</si>
  <si>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</si>
  <si>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</si>
  <si>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</si>
  <si>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</si>
  <si>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</si>
  <si>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</si>
  <si>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</si>
  <si>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</si>
  <si>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</si>
  <si>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</si>
  <si>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</si>
  <si>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</si>
  <si>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</si>
  <si>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</si>
  <si>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</si>
  <si>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</si>
  <si>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</si>
  <si>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</si>
  <si>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</si>
  <si>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</si>
  <si>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</si>
  <si>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</si>
  <si>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</si>
  <si>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</si>
  <si>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</si>
  <si>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</si>
  <si>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</si>
  <si>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</si>
  <si>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</si>
  <si>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</si>
  <si>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</si>
  <si>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</si>
  <si>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</si>
  <si>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</si>
  <si>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</si>
  <si>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</si>
  <si>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</si>
  <si>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</si>
  <si>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</si>
  <si>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</si>
  <si>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</si>
  <si>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</si>
  <si>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</si>
  <si>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</si>
  <si>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</si>
  <si>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</si>
  <si>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</si>
  <si>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</si>
  <si>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</si>
  <si>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</si>
  <si>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</si>
  <si>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</si>
  <si>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</si>
  <si>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</si>
  <si>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</si>
  <si>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</si>
  <si>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</si>
  <si>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</si>
  <si>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</si>
  <si>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</si>
  <si>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</si>
  <si>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</si>
  <si>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</si>
  <si>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</si>
  <si>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</si>
  <si>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</si>
  <si>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</si>
  <si>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</si>
  <si>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</si>
  <si>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</si>
  <si>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</si>
  <si>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</si>
  <si>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</si>
  <si>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</si>
  <si>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</si>
  <si>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</si>
  <si>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</si>
  <si>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</si>
  <si>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</si>
  <si>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</si>
  <si>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</si>
  <si>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</si>
  <si>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</si>
  <si>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</si>
  <si>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</si>
  <si>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</si>
  <si>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</si>
  <si>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</si>
  <si>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</si>
  <si>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</si>
  <si>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</si>
  <si>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</si>
  <si>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</si>
  <si>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</si>
  <si>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</si>
  <si>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</si>
  <si>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</si>
  <si>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</si>
  <si>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</si>
  <si>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</si>
  <si>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</si>
  <si>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</si>
  <si>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</si>
  <si>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</si>
  <si>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</si>
  <si>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</si>
  <si>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</si>
  <si>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</si>
  <si>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</si>
  <si>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</si>
  <si>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</si>
  <si>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</si>
  <si>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</si>
  <si>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</si>
  <si>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</si>
  <si>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</si>
  <si>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</si>
  <si>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</si>
  <si>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</si>
  <si>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</si>
  <si>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</si>
  <si>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</si>
  <si>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</si>
  <si>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</si>
  <si>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</si>
  <si>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</si>
  <si>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</si>
  <si>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</si>
  <si>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</si>
  <si>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</si>
  <si>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</si>
  <si>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</si>
  <si>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</si>
  <si>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</si>
  <si>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</si>
  <si>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</si>
  <si>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</si>
  <si>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</si>
  <si>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</si>
  <si>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</si>
  <si>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</si>
  <si>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</si>
  <si>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</si>
  <si>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</si>
  <si>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</si>
  <si>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</si>
  <si>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</si>
  <si>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</si>
  <si>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</si>
  <si>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</si>
  <si>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</si>
  <si>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</si>
  <si>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</si>
  <si>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</si>
  <si>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</si>
  <si>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</si>
  <si>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</si>
  <si>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</si>
  <si>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</si>
  <si>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</si>
  <si>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</si>
  <si>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</si>
  <si>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</si>
  <si>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</si>
  <si>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</si>
  <si>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</si>
  <si>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</si>
  <si>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</si>
  <si>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</si>
  <si>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</si>
  <si>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</si>
  <si>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</si>
  <si>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</si>
  <si>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</si>
  <si>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</si>
  <si>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</si>
  <si>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</si>
  <si>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</si>
  <si>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</si>
  <si>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</si>
  <si>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</si>
  <si>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</si>
  <si>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</si>
  <si>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</si>
  <si>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</si>
  <si>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</si>
  <si>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</si>
  <si>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</si>
  <si>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</si>
  <si>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</si>
  <si>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</si>
  <si>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</si>
  <si>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</si>
  <si>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</si>
  <si>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</si>
  <si>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</si>
  <si>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</si>
  <si>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</si>
  <si>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</si>
  <si>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</si>
  <si>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</si>
  <si>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</si>
  <si>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</si>
  <si>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</si>
  <si>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</si>
  <si>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</si>
  <si>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</si>
  <si>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</si>
  <si>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</si>
  <si>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</si>
  <si>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</si>
  <si>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</si>
  <si>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</si>
  <si>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</si>
  <si>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</si>
  <si>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</si>
  <si>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</si>
  <si>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</si>
  <si>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</si>
  <si>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</si>
  <si>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</si>
  <si>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</si>
  <si>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</si>
  <si>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</si>
  <si>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</si>
  <si>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</si>
  <si>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</si>
  <si>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</si>
  <si>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</si>
  <si>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</si>
  <si>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</si>
  <si>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</si>
  <si>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</si>
  <si>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</si>
  <si>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</si>
  <si>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</si>
  <si>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</si>
  <si>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</si>
  <si>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</si>
  <si>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</si>
  <si>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</si>
  <si>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</si>
  <si>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</si>
  <si>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</si>
  <si>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</si>
  <si>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</si>
  <si>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</si>
  <si>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</si>
  <si>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</si>
  <si>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</si>
  <si>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</si>
  <si>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</si>
  <si>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</si>
  <si>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</si>
  <si>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</si>
  <si>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</si>
  <si>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</si>
  <si>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</si>
  <si>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</si>
  <si>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</si>
  <si>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</si>
  <si>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</si>
  <si>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</si>
  <si>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</si>
  <si>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</si>
  <si>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</si>
  <si>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</si>
  <si>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</si>
  <si>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</si>
  <si>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</si>
  <si>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</si>
  <si>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</si>
  <si>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</si>
  <si>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</si>
  <si>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</si>
  <si>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</si>
  <si>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</si>
  <si>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</si>
  <si>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</si>
  <si>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</si>
  <si>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</si>
  <si>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</si>
  <si>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</si>
  <si>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</si>
  <si>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</si>
  <si>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</si>
  <si>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</si>
  <si>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</si>
  <si>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</si>
  <si>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</si>
  <si>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</si>
  <si>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</si>
  <si>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</si>
  <si>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</si>
  <si>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</si>
  <si>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</si>
  <si>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</si>
  <si>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</si>
  <si>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</si>
  <si>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</si>
  <si>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</si>
  <si>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</si>
  <si>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</si>
  <si>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</si>
  <si>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</si>
  <si>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</si>
  <si>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</si>
  <si>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</si>
  <si>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</si>
  <si>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</si>
  <si>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</si>
  <si>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</si>
  <si>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</si>
  <si>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</si>
  <si>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</si>
  <si>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</si>
  <si>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</si>
  <si>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</si>
  <si>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</si>
  <si>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</si>
  <si>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</si>
  <si>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</si>
  <si>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</si>
  <si>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</si>
  <si>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</si>
  <si>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</si>
  <si>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</si>
  <si>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</si>
  <si>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</si>
  <si>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</si>
  <si>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</si>
  <si>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</si>
  <si>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</si>
  <si>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</si>
  <si>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</si>
  <si>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</si>
  <si>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</si>
  <si>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</si>
  <si>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</si>
  <si>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</si>
  <si>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</si>
  <si>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</si>
  <si>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</si>
  <si>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</si>
  <si>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</si>
  <si>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</si>
  <si>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</si>
  <si>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</si>
  <si>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</si>
  <si>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</si>
  <si>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</si>
  <si>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</si>
  <si>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</si>
  <si>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</si>
  <si>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</si>
  <si>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</si>
  <si>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</si>
  <si>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</si>
  <si>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</si>
  <si>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</si>
  <si>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</si>
  <si>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</si>
  <si>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</si>
  <si>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</si>
  <si>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</si>
  <si>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</si>
  <si>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</si>
  <si>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</si>
  <si>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</si>
  <si>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</si>
  <si>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</si>
  <si>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</si>
  <si>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</si>
  <si>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</si>
  <si>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</si>
  <si>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</si>
  <si>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</si>
  <si>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</si>
  <si>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</si>
  <si>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</si>
  <si>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</si>
  <si>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</si>
  <si>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</si>
  <si>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</si>
  <si>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</si>
  <si>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</si>
  <si>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</si>
  <si>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</si>
  <si>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</si>
  <si>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</si>
  <si>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</si>
  <si>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</si>
  <si>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</si>
  <si>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</si>
  <si>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</si>
  <si>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</si>
  <si>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</si>
  <si>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</si>
  <si>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</si>
  <si>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</si>
  <si>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</si>
  <si>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</si>
  <si>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</si>
  <si>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</si>
  <si>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</si>
  <si>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</si>
  <si>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</si>
  <si>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</si>
  <si>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</si>
  <si>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</si>
  <si>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</si>
  <si>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</si>
  <si>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</si>
  <si>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</si>
  <si>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</si>
  <si>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</si>
  <si>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</si>
  <si>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</si>
  <si>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</si>
  <si>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</si>
  <si>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</si>
  <si>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</si>
  <si>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</si>
  <si>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</si>
  <si>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</si>
  <si>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</si>
  <si>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</si>
  <si>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</si>
  <si>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</si>
  <si>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</si>
  <si>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</si>
  <si>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</si>
  <si>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</si>
  <si>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</si>
  <si>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</si>
  <si>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</si>
  <si>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</si>
  <si>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</si>
  <si>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</si>
  <si>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</si>
  <si>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</si>
  <si>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</si>
  <si>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</si>
  <si>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</si>
  <si>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</si>
  <si>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</si>
  <si>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</si>
  <si>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</si>
  <si>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</si>
  <si>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</si>
  <si>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</si>
  <si>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</si>
  <si>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</si>
  <si>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</si>
  <si>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</si>
  <si>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</si>
  <si>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</si>
  <si>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</si>
  <si>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</si>
  <si>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</si>
  <si>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</si>
  <si>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</si>
  <si>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</si>
  <si>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</si>
  <si>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</si>
  <si>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</si>
  <si>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</si>
  <si>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</si>
  <si>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</si>
  <si>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</si>
  <si>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</si>
  <si>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</si>
  <si>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</si>
  <si>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</si>
  <si>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</si>
  <si>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</si>
  <si>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</si>
  <si>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</si>
  <si>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</si>
  <si>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</si>
  <si>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</si>
  <si>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</si>
  <si>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</si>
  <si>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</si>
  <si>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</si>
  <si>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</si>
  <si>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</si>
  <si>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</si>
  <si>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</si>
  <si>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</si>
  <si>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</si>
  <si>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</si>
  <si>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</si>
  <si>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</si>
  <si>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</si>
  <si>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</si>
  <si>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</si>
  <si>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</si>
  <si>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</si>
  <si>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</si>
  <si>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</si>
  <si>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</si>
  <si>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</si>
  <si>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</si>
  <si>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</si>
  <si>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</si>
  <si>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</si>
  <si>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</si>
  <si>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</si>
  <si>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</si>
  <si>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</si>
  <si>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</si>
  <si>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</si>
  <si>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</si>
  <si>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</si>
  <si>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</si>
  <si>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</si>
  <si>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</si>
  <si>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</si>
  <si>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</si>
  <si>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</si>
  <si>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</si>
  <si>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</si>
  <si>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</si>
  <si>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</si>
  <si>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</si>
  <si>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</si>
  <si>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</si>
  <si>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</si>
  <si>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</si>
  <si>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</si>
  <si>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</si>
  <si>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</si>
  <si>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</si>
  <si>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</si>
  <si>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</si>
  <si>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</si>
  <si>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</si>
  <si>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</si>
  <si>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</si>
  <si>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</si>
  <si>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</si>
  <si>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</si>
  <si>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</si>
  <si>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</si>
  <si>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</si>
  <si>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</si>
  <si>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</si>
  <si>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</si>
  <si>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</si>
  <si>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</si>
  <si>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</si>
  <si>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</si>
  <si>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</si>
  <si>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</si>
  <si>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</si>
  <si>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</si>
  <si>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</si>
  <si>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</si>
  <si>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</si>
  <si>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</si>
  <si>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</si>
  <si>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</si>
  <si>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</si>
  <si>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</si>
  <si>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</si>
  <si>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</si>
  <si>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</si>
  <si>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</si>
  <si>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</si>
  <si>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</si>
  <si>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</si>
  <si>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</si>
  <si>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</si>
  <si>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</si>
  <si>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</si>
  <si>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</si>
  <si>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</si>
  <si>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</si>
  <si>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</si>
  <si>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</si>
  <si>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</si>
  <si>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</si>
  <si>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</si>
  <si>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</si>
  <si>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</si>
  <si>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</si>
  <si>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</si>
  <si>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</si>
  <si>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</si>
  <si>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</si>
  <si>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</si>
  <si>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</si>
  <si>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</si>
  <si>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</si>
  <si>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</si>
  <si>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</si>
  <si>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</si>
  <si>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</si>
  <si>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</si>
  <si>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</si>
  <si>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</si>
  <si>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</si>
  <si>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</si>
  <si>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</si>
  <si>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</si>
  <si>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</si>
  <si>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</si>
  <si>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</si>
  <si>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</si>
  <si>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</si>
  <si>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</si>
  <si>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</si>
  <si>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</si>
  <si>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</si>
  <si>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</si>
  <si>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</si>
  <si>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</si>
  <si>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</si>
  <si>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</si>
  <si>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</si>
  <si>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</si>
  <si>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</si>
  <si>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</si>
  <si>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</si>
  <si>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</si>
  <si>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</si>
  <si>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</si>
  <si>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</si>
  <si>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</si>
  <si>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</si>
  <si>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</si>
  <si>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</si>
  <si>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</si>
  <si>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</si>
  <si>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</si>
  <si>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</si>
  <si>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</si>
  <si>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</si>
  <si>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</si>
  <si>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</si>
  <si>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</si>
  <si>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</si>
  <si>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</si>
  <si>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</si>
  <si>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</si>
  <si>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</si>
  <si>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</si>
  <si>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</si>
  <si>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</si>
  <si>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</si>
  <si>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</si>
  <si>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</si>
  <si>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</si>
  <si>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</si>
  <si>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</si>
  <si>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</si>
  <si>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</si>
  <si>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</si>
  <si>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</si>
  <si>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</si>
  <si>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</si>
  <si>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</si>
  <si>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</si>
  <si>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</si>
  <si>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</si>
  <si>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</si>
  <si>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</si>
  <si>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</si>
  <si>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</si>
  <si>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</si>
  <si>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</si>
  <si>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</si>
  <si>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</si>
  <si>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</si>
  <si>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</si>
  <si>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</si>
  <si>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</si>
  <si>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</si>
  <si>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</si>
  <si>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</si>
  <si>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</si>
  <si>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</si>
  <si>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</si>
  <si>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</si>
  <si>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</si>
  <si>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</si>
  <si>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</si>
  <si>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</si>
  <si>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</si>
  <si>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</si>
  <si>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</si>
  <si>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</si>
  <si>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</si>
  <si>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</si>
  <si>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</si>
  <si>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</si>
  <si>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</si>
  <si>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</si>
  <si>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</si>
  <si>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</si>
  <si>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</si>
  <si>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</si>
  <si>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</si>
  <si>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</si>
  <si>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</si>
  <si>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</si>
  <si>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</si>
  <si>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</si>
  <si>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</si>
  <si>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</si>
  <si>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</si>
  <si>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</si>
  <si>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</si>
  <si>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</si>
  <si>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</si>
  <si>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</si>
  <si>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</si>
  <si>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</si>
  <si>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</si>
  <si>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</si>
  <si>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</si>
  <si>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</si>
  <si>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</si>
  <si>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</si>
  <si>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</si>
  <si>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</si>
  <si>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</si>
  <si>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</si>
  <si>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</si>
  <si>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</si>
  <si>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</si>
  <si>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</si>
  <si>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</si>
  <si>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</si>
  <si>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</si>
  <si>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</si>
  <si>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</si>
  <si>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</si>
  <si>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</si>
  <si>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</si>
  <si>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</si>
  <si>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</si>
  <si>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</si>
  <si>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</si>
  <si>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</si>
  <si>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</si>
  <si>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</si>
  <si>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</si>
  <si>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</si>
  <si>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</si>
  <si>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</si>
  <si>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</si>
  <si>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</si>
  <si>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</si>
  <si>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</si>
  <si>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</si>
  <si>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</si>
  <si>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</si>
  <si>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</si>
  <si>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</si>
  <si>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</si>
  <si>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</si>
  <si>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</si>
  <si>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</si>
  <si>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</si>
  <si>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</si>
  <si>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</si>
  <si>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</si>
  <si>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</si>
  <si>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</si>
  <si>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</si>
  <si>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</si>
  <si>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</si>
  <si>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</si>
  <si>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</si>
  <si>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</si>
  <si>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</si>
  <si>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</si>
  <si>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</si>
  <si>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</si>
  <si>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</si>
  <si>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</si>
  <si>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</si>
  <si>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</si>
  <si>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</si>
  <si>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</si>
  <si>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</si>
  <si>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</si>
  <si>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</si>
  <si>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</si>
  <si>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</si>
  <si>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</si>
  <si>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</si>
  <si>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</si>
  <si>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</si>
  <si>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</si>
  <si>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</si>
  <si>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</si>
  <si>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</si>
  <si>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</si>
  <si>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</si>
  <si>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</si>
  <si>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</si>
  <si>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</si>
  <si>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</si>
  <si>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</si>
  <si>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</si>
  <si>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</si>
  <si>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</si>
  <si>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</si>
  <si>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</si>
  <si>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</si>
  <si>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</si>
  <si>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</si>
  <si>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</si>
  <si>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</si>
  <si>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</si>
  <si>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</si>
  <si>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</si>
  <si>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</si>
  <si>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</si>
  <si>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</si>
  <si>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</si>
  <si>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</si>
  <si>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</si>
  <si>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</si>
  <si>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</si>
  <si>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</si>
  <si>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</si>
  <si>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</si>
  <si>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</si>
  <si>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</si>
  <si>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</si>
  <si>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</si>
  <si>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</si>
  <si>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</si>
  <si>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</si>
  <si>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</si>
  <si>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</si>
  <si>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</si>
  <si>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</si>
  <si>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</si>
  <si>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</si>
  <si>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</si>
  <si>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</si>
  <si>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</si>
  <si>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</si>
  <si>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</si>
  <si>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</si>
  <si>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</si>
  <si>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</si>
  <si>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</si>
  <si>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</si>
  <si>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</si>
  <si>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</si>
  <si>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</si>
  <si>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</si>
  <si>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</si>
  <si>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</si>
  <si>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</si>
  <si>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</si>
  <si>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</si>
  <si>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</si>
  <si>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</si>
  <si>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</si>
  <si>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</si>
  <si>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</si>
  <si>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</si>
  <si>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</si>
  <si>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</si>
  <si>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</si>
  <si>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</si>
  <si>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</si>
  <si>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</si>
  <si>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</si>
  <si>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</si>
  <si>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</si>
  <si>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</si>
  <si>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</si>
  <si>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</si>
  <si>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</si>
  <si>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</si>
  <si>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</si>
  <si>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</si>
  <si>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</si>
  <si>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</si>
  <si>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</si>
  <si>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</si>
  <si>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</si>
  <si>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</si>
  <si>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</si>
  <si>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</si>
  <si>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</si>
  <si>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</si>
  <si>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</si>
  <si>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</si>
  <si>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</si>
  <si>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</si>
  <si>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</si>
  <si>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</si>
  <si>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</si>
  <si>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</si>
  <si>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</si>
  <si>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</si>
  <si>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</si>
  <si>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</si>
  <si>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</si>
  <si>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</si>
  <si>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</si>
  <si>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</si>
  <si>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</si>
  <si>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</si>
  <si>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</si>
  <si>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</si>
  <si>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</si>
  <si>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</si>
  <si>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</si>
  <si>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</si>
  <si>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</si>
  <si>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</si>
  <si>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</si>
  <si>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</si>
  <si>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</si>
  <si>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</si>
  <si>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</si>
  <si>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</si>
  <si>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</si>
  <si>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</si>
  <si>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</si>
  <si>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</si>
  <si>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</si>
  <si>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</si>
  <si>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</si>
  <si>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</si>
  <si>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</si>
  <si>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</si>
  <si>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</si>
  <si>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</si>
  <si>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</si>
  <si>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</si>
  <si>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</si>
  <si>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</si>
  <si>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</si>
  <si>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</si>
  <si>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</si>
  <si>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</si>
  <si>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</si>
  <si>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</si>
  <si>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</si>
  <si>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</si>
  <si>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</si>
  <si>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</si>
  <si>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</si>
  <si>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</si>
  <si>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</si>
  <si>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</si>
  <si>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</si>
  <si>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</si>
  <si>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</si>
  <si>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</si>
  <si>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</si>
  <si>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</si>
  <si>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</si>
  <si>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</si>
  <si>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</si>
  <si>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</si>
  <si>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</si>
  <si>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</si>
  <si>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</si>
  <si>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</si>
  <si>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</si>
  <si>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</si>
  <si>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</si>
  <si>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</si>
  <si>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</si>
  <si>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</si>
  <si>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</si>
  <si>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</si>
  <si>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</si>
  <si>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</si>
  <si>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</si>
  <si>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</si>
  <si>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</si>
  <si>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</si>
  <si>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</si>
  <si>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</si>
  <si>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</si>
  <si>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</si>
  <si>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</si>
  <si>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</si>
  <si>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</si>
  <si>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</si>
  <si>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</si>
  <si>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</si>
  <si>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</si>
  <si>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</si>
  <si>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</si>
  <si>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</si>
  <si>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</si>
  <si>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</si>
  <si>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</si>
  <si>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</si>
  <si>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</si>
  <si>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</si>
  <si>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</si>
  <si>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</si>
  <si>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</si>
  <si>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</si>
  <si>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</si>
  <si>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</si>
  <si>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</si>
  <si>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</si>
  <si>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</si>
  <si>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</si>
  <si>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</si>
  <si>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</si>
  <si>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</si>
  <si>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</si>
  <si>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</si>
  <si>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</si>
  <si>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</si>
  <si>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</si>
  <si>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</si>
  <si>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</si>
  <si>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</si>
  <si>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</si>
  <si>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</si>
  <si>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</si>
  <si>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</si>
  <si>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</si>
  <si>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</si>
  <si>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</si>
  <si>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</si>
  <si>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</si>
  <si>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</si>
  <si>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</si>
  <si>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</si>
  <si>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</si>
  <si>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</si>
  <si>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</si>
  <si>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</si>
  <si>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</si>
  <si>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</si>
  <si>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</si>
  <si>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</si>
  <si>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</si>
  <si>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</si>
  <si>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</si>
  <si>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</si>
  <si>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</si>
  <si>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</si>
  <si>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</si>
  <si>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</si>
  <si>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</si>
  <si>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</si>
  <si>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</si>
  <si>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</si>
  <si>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</si>
  <si>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</si>
  <si>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</si>
  <si>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</si>
  <si>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</si>
  <si>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</si>
  <si>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</si>
  <si>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</si>
  <si>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</si>
  <si>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</si>
  <si>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</si>
  <si>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</si>
  <si>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</si>
  <si>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</si>
  <si>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</si>
  <si>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</si>
  <si>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</si>
  <si>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</si>
  <si>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</si>
  <si>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</si>
  <si>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</si>
  <si>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</si>
  <si>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</si>
  <si>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</si>
  <si>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</si>
  <si>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</si>
  <si>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</si>
  <si>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</si>
  <si>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</si>
  <si>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</si>
  <si>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</si>
  <si>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</si>
  <si>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</si>
  <si>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</si>
  <si>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</si>
  <si>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</si>
  <si>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</si>
  <si>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</si>
  <si>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</si>
  <si>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</si>
  <si>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</si>
  <si>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</si>
  <si>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</si>
  <si>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</si>
  <si>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</si>
  <si>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</si>
  <si>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</si>
  <si>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</si>
  <si>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</si>
  <si>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</si>
  <si>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</si>
  <si>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</si>
  <si>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</si>
  <si>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</si>
  <si>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</si>
  <si>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</si>
  <si>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</si>
  <si>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</si>
  <si>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</si>
  <si>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</si>
  <si>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</si>
  <si>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</si>
  <si>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</si>
  <si>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</si>
  <si>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</si>
  <si>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</si>
  <si>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</si>
  <si>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</si>
  <si>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</si>
  <si>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</si>
  <si>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</si>
  <si>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</si>
  <si>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</si>
  <si>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</si>
  <si>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</si>
  <si>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</si>
  <si>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</si>
  <si>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</si>
  <si>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</si>
  <si>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</si>
  <si>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</si>
  <si>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</si>
  <si>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</si>
  <si>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</si>
  <si>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</si>
  <si>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</si>
  <si>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</si>
  <si>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</si>
  <si>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</si>
  <si>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</si>
  <si>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</si>
  <si>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</si>
  <si>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</si>
  <si>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</si>
  <si>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</si>
  <si>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</si>
  <si>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</si>
  <si>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</si>
  <si>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</si>
  <si>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</si>
  <si>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</si>
  <si>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</si>
  <si>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</si>
  <si>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</si>
  <si>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</si>
  <si>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</si>
  <si>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</si>
  <si>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</si>
  <si>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</si>
  <si>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</si>
  <si>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</si>
  <si>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</si>
  <si>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</si>
  <si>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</si>
  <si>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</si>
  <si>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</si>
  <si>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</si>
  <si>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</si>
  <si>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</si>
  <si>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</si>
  <si>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</si>
  <si>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</si>
  <si>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</si>
  <si>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</si>
  <si>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</si>
  <si>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</si>
  <si>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</si>
  <si>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</si>
  <si>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</si>
  <si>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</si>
  <si>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</si>
  <si>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</si>
  <si>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</si>
  <si>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</si>
  <si>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</si>
  <si>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</si>
  <si>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</si>
  <si>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</si>
  <si>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</si>
  <si>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</si>
  <si>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</si>
  <si>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</si>
  <si>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</si>
  <si>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</si>
  <si>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</si>
  <si>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</si>
  <si>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</si>
  <si>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</si>
  <si>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</si>
  <si>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</si>
  <si>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</si>
  <si>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</si>
  <si>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</si>
  <si>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</si>
  <si>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</si>
  <si>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</si>
  <si>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</si>
  <si>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</si>
  <si>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</si>
  <si>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</si>
  <si>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</si>
  <si>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</si>
  <si>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</si>
  <si>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</si>
  <si>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</si>
  <si>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</si>
  <si>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</si>
  <si>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</si>
  <si>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</si>
  <si>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</si>
  <si>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</si>
  <si>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</si>
  <si>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</si>
  <si>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</si>
  <si>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</si>
  <si>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</si>
  <si>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</si>
  <si>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</si>
  <si>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</si>
  <si>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</si>
  <si>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</si>
  <si>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</si>
  <si>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</si>
  <si>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</si>
  <si>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</si>
  <si>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</si>
  <si>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</si>
  <si>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</si>
  <si>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</si>
  <si>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</si>
  <si>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</si>
  <si>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</si>
  <si>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</si>
  <si>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</si>
  <si>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</si>
  <si>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</si>
  <si>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</si>
  <si>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</si>
  <si>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</si>
  <si>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</si>
  <si>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</si>
  <si>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</si>
  <si>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</si>
  <si>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</si>
  <si>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</si>
  <si>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</si>
  <si>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</si>
  <si>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</si>
  <si>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</si>
  <si>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</si>
  <si>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</si>
  <si>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</si>
  <si>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</si>
  <si>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</si>
  <si>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</si>
  <si>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</si>
  <si>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</si>
  <si>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</si>
  <si>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</si>
  <si>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</si>
  <si>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</si>
  <si>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</si>
  <si>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</si>
  <si>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</si>
  <si>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</si>
  <si>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</si>
  <si>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</si>
  <si>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</si>
  <si>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</si>
  <si>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</si>
  <si>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</si>
  <si>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</si>
  <si>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</si>
  <si>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</si>
  <si>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</si>
  <si>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</si>
  <si>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</si>
  <si>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</si>
  <si>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</si>
  <si>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</si>
  <si>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</si>
  <si>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</si>
  <si>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</si>
  <si>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</si>
  <si>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</si>
  <si>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</si>
  <si>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</si>
  <si>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</si>
  <si>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</si>
  <si>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</si>
  <si>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</si>
  <si>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</si>
  <si>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</si>
  <si>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</si>
  <si>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</si>
  <si>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</si>
  <si>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</si>
  <si>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</si>
  <si>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</si>
  <si>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</si>
  <si>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</si>
  <si>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</si>
  <si>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</si>
  <si>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</si>
  <si>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</si>
  <si>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</si>
  <si>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</si>
  <si>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</si>
  <si>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</si>
  <si>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</si>
  <si>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</si>
  <si>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</si>
  <si>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</si>
  <si>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</si>
  <si>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</si>
  <si>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</si>
  <si>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</si>
  <si>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</si>
  <si>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</si>
  <si>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</si>
  <si>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</si>
  <si>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</si>
  <si>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</si>
  <si>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</si>
  <si>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</si>
  <si>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</si>
  <si>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</si>
  <si>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</si>
  <si>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</si>
  <si>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</si>
  <si>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</si>
  <si>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</si>
  <si>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</si>
  <si>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</si>
  <si>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</si>
  <si>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</si>
  <si>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</si>
  <si>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</si>
  <si>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</si>
  <si>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</si>
  <si>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</si>
  <si>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</si>
  <si>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</si>
  <si>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</si>
  <si>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</si>
  <si>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</si>
  <si>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</si>
  <si>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</si>
  <si>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</si>
  <si>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</si>
  <si>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</si>
  <si>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</si>
  <si>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</si>
  <si>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</si>
  <si>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</si>
  <si>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</si>
  <si>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</si>
  <si>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</si>
  <si>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</si>
  <si>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</si>
  <si>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</si>
  <si>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</si>
  <si>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</si>
  <si>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</si>
  <si>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</si>
  <si>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</si>
  <si>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</si>
  <si>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</si>
  <si>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</si>
  <si>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</si>
  <si>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</si>
  <si>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</si>
  <si>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</si>
  <si>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</si>
  <si>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</si>
  <si>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</si>
  <si>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</si>
  <si>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</si>
  <si>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</si>
  <si>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</si>
  <si>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</si>
  <si>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</si>
  <si>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</si>
  <si>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</si>
  <si>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</si>
  <si>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</si>
  <si>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</si>
  <si>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</si>
  <si>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</si>
  <si>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</si>
  <si>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</si>
  <si>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</si>
  <si>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</si>
  <si>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</si>
  <si>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</si>
  <si>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</si>
  <si>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</si>
  <si>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</si>
  <si>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</si>
  <si>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</si>
  <si>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</si>
  <si>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</si>
  <si>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</si>
  <si>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</si>
  <si>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</si>
  <si>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</si>
  <si>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</si>
  <si>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</si>
  <si>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</si>
  <si>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</si>
  <si>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</si>
  <si>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</si>
  <si>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</si>
  <si>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</si>
  <si>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</si>
  <si>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</si>
  <si>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</si>
  <si>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</si>
  <si>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</si>
  <si>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</si>
  <si>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</si>
  <si>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</si>
  <si>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</si>
  <si>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</si>
  <si>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</si>
  <si>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</si>
  <si>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</si>
  <si>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</si>
  <si>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</si>
  <si>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</si>
  <si>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</si>
  <si>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</si>
  <si>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</si>
  <si>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</si>
  <si>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</si>
  <si>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</si>
  <si>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</si>
  <si>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</si>
  <si>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</si>
  <si>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</si>
  <si>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</si>
  <si>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</si>
  <si>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</si>
  <si>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</si>
  <si>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</si>
  <si>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</si>
  <si>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</si>
  <si>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</si>
  <si>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</si>
  <si>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</si>
  <si>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</si>
  <si>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</si>
  <si>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</si>
  <si>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</si>
  <si>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</si>
  <si>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</si>
  <si>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</si>
  <si>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</si>
  <si>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</si>
  <si>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</si>
  <si>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</si>
  <si>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</si>
  <si>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</si>
  <si>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</si>
  <si>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</si>
  <si>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</si>
  <si>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</si>
  <si>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</si>
  <si>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</si>
  <si>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</si>
  <si>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</si>
  <si>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</si>
  <si>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</si>
  <si>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</si>
  <si>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</si>
  <si>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</si>
  <si>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</si>
  <si>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</si>
  <si>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</si>
  <si>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</si>
  <si>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</si>
  <si>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</si>
  <si>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</si>
  <si>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</si>
  <si>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</si>
  <si>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</si>
  <si>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</si>
  <si>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</si>
  <si>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</si>
  <si>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</si>
  <si>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</si>
  <si>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</si>
  <si>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</si>
  <si>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</si>
  <si>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</si>
  <si>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</si>
  <si>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</si>
  <si>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</si>
  <si>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</si>
  <si>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</si>
  <si>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</si>
  <si>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</si>
  <si>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</si>
  <si>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</si>
  <si>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</si>
  <si>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</si>
  <si>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</si>
  <si>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</si>
  <si>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</si>
  <si>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</si>
  <si>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</si>
  <si>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</si>
  <si>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</si>
  <si>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</si>
  <si>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</si>
  <si>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</si>
  <si>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</si>
  <si>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</si>
  <si>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</si>
  <si>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</si>
  <si>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</si>
  <si>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</si>
  <si>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</si>
  <si>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</si>
  <si>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</si>
  <si>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</si>
  <si>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</si>
  <si>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</si>
  <si>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</si>
  <si>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</si>
  <si>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</si>
  <si>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</si>
  <si>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</si>
  <si>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</si>
  <si>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</si>
  <si>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</si>
  <si>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</si>
  <si>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</si>
  <si>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</si>
  <si>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</si>
  <si>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</si>
  <si>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</si>
  <si>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</si>
  <si>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</si>
  <si>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</si>
  <si>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</si>
  <si>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</si>
  <si>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</si>
  <si>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</si>
  <si>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</si>
  <si>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</si>
  <si>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</si>
  <si>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</si>
  <si>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</si>
  <si>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</si>
  <si>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</si>
  <si>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</si>
  <si>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</si>
  <si>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</si>
  <si>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</si>
  <si>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</si>
  <si>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</si>
  <si>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</si>
  <si>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</si>
  <si>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</si>
  <si>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</si>
  <si>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</si>
  <si>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</si>
  <si>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</si>
  <si>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</si>
  <si>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</si>
  <si>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</si>
  <si>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</si>
  <si>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</si>
  <si>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</si>
  <si>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</si>
  <si>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</si>
  <si>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</si>
  <si>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</si>
  <si>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</si>
  <si>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</si>
  <si>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</si>
  <si>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</si>
  <si>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</si>
  <si>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</si>
  <si>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</si>
  <si>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</si>
  <si>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</si>
  <si>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</si>
  <si>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</si>
  <si>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</si>
  <si>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</si>
  <si>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</si>
  <si>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</si>
  <si>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</si>
  <si>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</si>
  <si>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</si>
  <si>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</si>
  <si>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</si>
  <si>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</si>
  <si>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</si>
  <si>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</si>
  <si>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</si>
  <si>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</si>
  <si>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</si>
  <si>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</si>
  <si>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</si>
  <si>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</si>
  <si>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</si>
  <si>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</si>
  <si>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</si>
  <si>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</si>
  <si>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</si>
  <si>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</si>
  <si>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</si>
  <si>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</si>
  <si>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</si>
  <si>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</si>
  <si>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</si>
  <si>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</si>
  <si>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</si>
  <si>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</si>
  <si>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</si>
  <si>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</si>
  <si>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</si>
  <si>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</si>
  <si>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</si>
  <si>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</si>
  <si>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</si>
  <si>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</si>
  <si>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</si>
  <si>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</si>
  <si>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</si>
  <si>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</si>
  <si>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</si>
  <si>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</si>
  <si>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</si>
  <si>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</si>
  <si>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</si>
  <si>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</si>
  <si>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</si>
  <si>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</si>
  <si>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</si>
  <si>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</si>
  <si>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</si>
  <si>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</si>
  <si>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</si>
  <si>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</si>
  <si>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</si>
  <si>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</si>
  <si>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</si>
  <si>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</si>
  <si>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</si>
  <si>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</si>
  <si>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</si>
  <si>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</si>
  <si>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</si>
  <si>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</si>
  <si>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</si>
  <si>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</si>
  <si>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</si>
  <si>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</si>
  <si>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</si>
  <si>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</si>
  <si>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</si>
  <si>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</si>
  <si>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</si>
  <si>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</si>
  <si>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</si>
  <si>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</si>
  <si>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</si>
  <si>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</si>
  <si>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</si>
  <si>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</si>
  <si>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</si>
  <si>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</si>
  <si>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</si>
  <si>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</si>
  <si>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</si>
  <si>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</si>
  <si>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</si>
  <si>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</si>
  <si>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</si>
  <si>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</si>
  <si>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</si>
  <si>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</si>
  <si>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</si>
  <si>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</si>
  <si>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</si>
  <si>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</si>
  <si>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</si>
  <si>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</si>
  <si>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</si>
  <si>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</si>
  <si>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</si>
  <si>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</si>
  <si>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</si>
  <si>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</si>
  <si>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</si>
  <si>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</si>
  <si>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</si>
  <si>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</si>
  <si>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</si>
  <si>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</si>
  <si>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</si>
  <si>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</si>
  <si>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</si>
  <si>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</si>
  <si>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</si>
  <si>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</si>
  <si>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</si>
  <si>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</si>
  <si>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</si>
  <si>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</si>
  <si>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</si>
  <si>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</si>
  <si>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</si>
  <si>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</si>
  <si>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</si>
  <si>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</si>
  <si>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</si>
  <si>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</si>
  <si>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</si>
  <si>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</si>
  <si>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</si>
  <si>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</si>
  <si>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</si>
  <si>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</si>
  <si>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</si>
  <si>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</si>
  <si>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</si>
  <si>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</si>
  <si>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</si>
  <si>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</si>
  <si>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</si>
  <si>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</si>
  <si>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</si>
  <si>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</si>
  <si>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</si>
  <si>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</si>
  <si>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</si>
  <si>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</si>
  <si>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</si>
  <si>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</si>
  <si>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</si>
  <si>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</si>
  <si>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</si>
  <si>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</si>
  <si>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</si>
  <si>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</si>
  <si>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</si>
  <si>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</si>
  <si>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</si>
  <si>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</si>
  <si>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</si>
  <si>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</si>
  <si>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</si>
  <si>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</si>
  <si>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</si>
  <si>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</si>
  <si>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</si>
  <si>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</si>
  <si>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</si>
  <si>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</si>
  <si>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</si>
  <si>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</si>
  <si>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</si>
  <si>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</si>
  <si>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</si>
  <si>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</si>
  <si>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</si>
  <si>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</si>
  <si>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</si>
  <si>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</si>
  <si>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</si>
  <si>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</si>
  <si>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</si>
  <si>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</si>
  <si>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</si>
  <si>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</si>
  <si>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</si>
  <si>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</si>
  <si>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</si>
  <si>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</si>
  <si>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</si>
  <si>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</si>
  <si>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</si>
  <si>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</si>
  <si>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</si>
  <si>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</si>
  <si>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</si>
  <si>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</si>
  <si>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</si>
  <si>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</si>
  <si>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</si>
  <si>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</si>
  <si>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</si>
  <si>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</si>
  <si>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</si>
  <si>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</si>
  <si>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</si>
  <si>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</si>
  <si>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</si>
  <si>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</si>
  <si>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</si>
  <si>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</si>
  <si>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</si>
  <si>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</si>
  <si>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</si>
  <si>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</si>
  <si>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</si>
  <si>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</si>
  <si>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</si>
  <si>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</si>
  <si>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</si>
  <si>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</si>
  <si>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</si>
  <si>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</si>
  <si>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</si>
  <si>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</si>
  <si>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</si>
  <si>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</si>
  <si>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</si>
  <si>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</si>
  <si>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</si>
  <si>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</si>
  <si>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</si>
  <si>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</si>
  <si>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</si>
  <si>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</si>
  <si>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</si>
  <si>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</si>
  <si>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</si>
  <si>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</si>
  <si>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</si>
  <si>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</si>
  <si>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</si>
  <si>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</si>
  <si>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</si>
  <si>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</si>
  <si>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</si>
  <si>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</si>
  <si>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</si>
  <si>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</si>
  <si>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</si>
  <si>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</si>
  <si>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</si>
  <si>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</si>
  <si>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</si>
  <si>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</si>
  <si>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</si>
  <si>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</si>
  <si>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</si>
  <si>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</si>
  <si>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</si>
  <si>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</si>
  <si>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</si>
  <si>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</si>
  <si>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</si>
  <si>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</si>
  <si>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</si>
  <si>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</si>
  <si>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</si>
  <si>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</si>
  <si>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</si>
  <si>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</si>
  <si>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</si>
  <si>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</si>
  <si>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</si>
  <si>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</si>
  <si>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</si>
  <si>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</si>
  <si>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</si>
  <si>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</si>
  <si>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</si>
  <si>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</si>
  <si>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</si>
  <si>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</si>
  <si>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</si>
  <si>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</si>
  <si>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</si>
  <si>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</si>
  <si>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</si>
  <si>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</si>
  <si>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</si>
  <si>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</si>
  <si>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</si>
  <si>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</si>
  <si>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</si>
  <si>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</si>
  <si>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</si>
  <si>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</si>
  <si>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</si>
  <si>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</si>
  <si>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</si>
  <si>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</si>
  <si>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</si>
  <si>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</si>
  <si>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</si>
  <si>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</si>
  <si>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</si>
  <si>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</si>
  <si>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</si>
  <si>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</si>
  <si>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</si>
  <si>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</si>
  <si>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</si>
  <si>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</si>
  <si>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</si>
  <si>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</si>
  <si>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</si>
  <si>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</si>
  <si>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</si>
  <si>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</si>
  <si>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</si>
  <si>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</si>
  <si>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</si>
  <si>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</si>
  <si>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</si>
  <si>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</si>
  <si>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</si>
  <si>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</si>
  <si>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</si>
  <si>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</si>
  <si>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</si>
  <si>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</si>
  <si>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</si>
  <si>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</si>
  <si>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</si>
  <si>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</si>
  <si>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</si>
  <si>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</si>
  <si>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</si>
  <si>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</si>
  <si>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</si>
  <si>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</si>
  <si>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</si>
  <si>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</si>
  <si>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</si>
  <si>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</si>
  <si>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</si>
  <si>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</si>
  <si>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</si>
  <si>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</si>
  <si>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</si>
  <si>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</si>
  <si>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</si>
  <si>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</si>
  <si>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</si>
  <si>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</si>
  <si>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</si>
  <si>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</si>
  <si>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</si>
  <si>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</si>
  <si>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</si>
  <si>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</si>
  <si>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</si>
  <si>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</si>
  <si>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</si>
  <si>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</si>
  <si>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</si>
  <si>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</si>
  <si>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</si>
  <si>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</si>
  <si>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</si>
  <si>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</si>
  <si>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</si>
  <si>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</si>
  <si>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</si>
  <si>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</si>
  <si>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</si>
  <si>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</si>
  <si>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</si>
  <si>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</si>
  <si>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</si>
  <si>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</si>
  <si>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</si>
  <si>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</si>
  <si>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</si>
  <si>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</si>
  <si>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</si>
  <si>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</si>
  <si>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</si>
  <si>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</si>
  <si>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</si>
  <si>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</si>
  <si>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</si>
  <si>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</si>
  <si>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</si>
  <si>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</si>
  <si>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</si>
  <si>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</si>
  <si>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</si>
  <si>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</si>
  <si>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</si>
  <si>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</si>
  <si>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</si>
  <si>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</si>
  <si>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</si>
  <si>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</si>
  <si>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</si>
  <si>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</si>
  <si>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</si>
  <si>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</si>
  <si>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</si>
  <si>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</si>
  <si>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</si>
  <si>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</si>
  <si>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</si>
  <si>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</si>
  <si>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</si>
  <si>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</si>
  <si>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</si>
  <si>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</si>
  <si>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</si>
  <si>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</si>
  <si>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</si>
  <si>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</si>
  <si>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</si>
  <si>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</si>
  <si>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</si>
  <si>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</si>
  <si>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</si>
  <si>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</si>
  <si>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</si>
  <si>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</si>
  <si>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</si>
  <si>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</si>
  <si>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</si>
  <si>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</si>
  <si>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</si>
  <si>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</si>
  <si>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</si>
  <si>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</si>
  <si>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</si>
  <si>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</si>
  <si>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</si>
  <si>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</si>
  <si>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</si>
  <si>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</si>
  <si>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</si>
  <si>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</si>
  <si>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</si>
  <si>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</si>
  <si>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</si>
  <si>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</si>
  <si>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</si>
  <si>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</si>
  <si>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</si>
  <si>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</si>
  <si>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</si>
  <si>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</si>
  <si>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</si>
  <si>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</si>
  <si>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</si>
  <si>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</si>
  <si>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</si>
  <si>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</si>
  <si>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</si>
  <si>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</si>
  <si>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</si>
  <si>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</si>
  <si>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</si>
  <si>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</si>
  <si>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</si>
  <si>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</si>
  <si>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</si>
  <si>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</si>
  <si>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</si>
  <si>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</si>
  <si>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</si>
  <si>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</si>
  <si>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</si>
  <si>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</si>
  <si>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</si>
  <si>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</si>
  <si>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</si>
  <si>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</si>
  <si>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</si>
  <si>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</si>
  <si>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</si>
  <si>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</si>
  <si>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</si>
  <si>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</si>
  <si>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</si>
  <si>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</si>
  <si>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</si>
  <si>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</si>
  <si>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</si>
  <si>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</si>
  <si>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</si>
  <si>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</si>
  <si>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</si>
  <si>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</si>
  <si>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</si>
  <si>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</si>
  <si>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</si>
  <si>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</si>
  <si>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</si>
  <si>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</si>
  <si>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</si>
  <si>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</si>
  <si>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</si>
  <si>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</si>
  <si>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</si>
  <si>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</si>
  <si>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</si>
  <si>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</si>
  <si>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</si>
  <si>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</si>
  <si>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</si>
  <si>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</si>
  <si>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</si>
  <si>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</si>
  <si>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</si>
  <si>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</si>
  <si>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</si>
  <si>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</si>
  <si>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</si>
  <si>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</si>
  <si>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</si>
  <si>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</si>
  <si>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</si>
  <si>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</si>
  <si>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</si>
  <si>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</si>
  <si>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</si>
  <si>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</si>
  <si>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</si>
  <si>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</si>
  <si>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</si>
  <si>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</si>
  <si>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</si>
  <si>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</si>
  <si>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</si>
  <si>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</si>
  <si>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</si>
  <si>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</si>
  <si>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</si>
  <si>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</si>
  <si>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</si>
  <si>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</si>
  <si>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</si>
  <si>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</si>
  <si>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</si>
  <si>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</si>
  <si>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</si>
  <si>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</si>
  <si>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</si>
  <si>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</si>
  <si>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</si>
  <si>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</si>
  <si>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</si>
  <si>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</si>
  <si>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</si>
  <si>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</si>
  <si>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</si>
  <si>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</si>
  <si>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</si>
  <si>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</si>
  <si>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</si>
  <si>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</si>
  <si>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</si>
  <si>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</si>
  <si>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</si>
  <si>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</si>
  <si>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</si>
  <si>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</si>
  <si>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</si>
  <si>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</si>
  <si>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</si>
  <si>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</si>
  <si>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</si>
  <si>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</si>
  <si>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</si>
  <si>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</si>
  <si>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</si>
  <si>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</si>
  <si>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</si>
  <si>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</si>
  <si>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</si>
  <si>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</si>
  <si>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</si>
  <si>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</si>
  <si>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</si>
  <si>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</si>
  <si>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</si>
  <si>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</si>
  <si>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</si>
  <si>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</si>
  <si>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</si>
  <si>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</si>
  <si>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</si>
  <si>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</si>
  <si>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</si>
  <si>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</si>
  <si>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</si>
  <si>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</si>
  <si>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</si>
  <si>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</si>
  <si>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</si>
  <si>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</si>
  <si>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</si>
  <si>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</si>
  <si>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</si>
  <si>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</si>
  <si>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</si>
  <si>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</si>
  <si>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</si>
  <si>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</si>
  <si>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</si>
  <si>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</si>
  <si>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</si>
  <si>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</si>
  <si>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</si>
  <si>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</si>
  <si>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</si>
  <si>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</si>
  <si>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</si>
  <si>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</si>
  <si>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</si>
  <si>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</si>
  <si>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</si>
  <si>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</si>
  <si>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</si>
  <si>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</si>
  <si>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</si>
  <si>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</si>
  <si>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</si>
  <si>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</si>
  <si>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</si>
  <si>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</si>
  <si>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</si>
  <si>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</si>
  <si>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</si>
  <si>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</si>
  <si>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</si>
  <si>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</si>
  <si>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</si>
  <si>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</si>
  <si>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</si>
  <si>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</si>
  <si>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</si>
  <si>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</si>
  <si>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</si>
  <si>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</si>
  <si>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</si>
  <si>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</si>
  <si>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</si>
  <si>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</si>
  <si>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</si>
  <si>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</si>
  <si>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</si>
  <si>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</si>
  <si>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</si>
  <si>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</si>
  <si>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</si>
  <si>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</si>
  <si>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</si>
  <si>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</si>
  <si>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</si>
  <si>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</si>
  <si>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</si>
  <si>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</si>
  <si>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</si>
  <si>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</si>
  <si>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</si>
  <si>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</si>
  <si>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</si>
  <si>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</si>
  <si>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</si>
  <si>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</si>
  <si>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</si>
  <si>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</si>
  <si>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</si>
  <si>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</si>
  <si>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</si>
  <si>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</si>
  <si>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</si>
  <si>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</si>
  <si>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</si>
  <si>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</si>
  <si>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</si>
  <si>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</si>
  <si>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</si>
  <si>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</si>
  <si>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</si>
  <si>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</si>
  <si>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</si>
  <si>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</si>
  <si>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</si>
  <si>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</si>
  <si>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</si>
  <si>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</si>
  <si>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</si>
  <si>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</si>
  <si>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</si>
  <si>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</si>
  <si>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</si>
  <si>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</si>
  <si>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</si>
  <si>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</si>
  <si>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</si>
  <si>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</si>
  <si>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</si>
  <si>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</si>
  <si>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</si>
  <si>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</si>
  <si>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</si>
  <si>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</si>
  <si>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</si>
  <si>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</si>
  <si>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</si>
  <si>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</si>
  <si>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</si>
  <si>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</si>
  <si>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</si>
  <si>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</si>
  <si>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</si>
  <si>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</si>
  <si>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</si>
  <si>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</si>
  <si>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</si>
  <si>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</si>
  <si>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</si>
  <si>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</si>
  <si>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</si>
  <si>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</si>
  <si>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</si>
  <si>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</si>
  <si>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</si>
  <si>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</si>
  <si>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</si>
  <si>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</si>
  <si>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</si>
  <si>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</si>
  <si>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</si>
  <si>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</si>
  <si>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</si>
  <si>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</si>
  <si>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</si>
  <si>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</si>
  <si>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</si>
  <si>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</si>
  <si>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</si>
  <si>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</si>
  <si>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</si>
  <si>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</si>
  <si>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</si>
  <si>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</si>
  <si>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</si>
  <si>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</si>
  <si>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</si>
  <si>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</si>
  <si>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</si>
  <si>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</si>
  <si>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</si>
  <si>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</si>
  <si>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</si>
  <si>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</si>
  <si>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</si>
  <si>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</si>
  <si>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</si>
  <si>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</si>
  <si>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</si>
  <si>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</si>
  <si>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</si>
  <si>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</si>
  <si>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</si>
  <si>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</si>
  <si>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</si>
  <si>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</si>
  <si>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</si>
  <si>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</si>
  <si>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</si>
  <si>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</si>
  <si>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</si>
  <si>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</si>
  <si>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</si>
  <si>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</si>
  <si>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</si>
  <si>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</si>
  <si>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</si>
  <si>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</si>
  <si>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</si>
  <si>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</si>
  <si>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</si>
  <si>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</si>
  <si>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</si>
  <si>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</si>
  <si>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</si>
  <si>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</si>
  <si>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</si>
  <si>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</si>
  <si>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</si>
  <si>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</si>
  <si>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</si>
  <si>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</si>
  <si>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</si>
  <si>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</si>
  <si>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</si>
  <si>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</si>
  <si>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</si>
  <si>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</si>
  <si>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</si>
  <si>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</si>
  <si>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</si>
  <si>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</si>
  <si>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</si>
  <si>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</si>
  <si>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</si>
  <si>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</si>
  <si>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</si>
  <si>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</si>
  <si>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</si>
  <si>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</si>
  <si>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</si>
  <si>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</si>
  <si>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</si>
  <si>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</si>
  <si>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</si>
  <si>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</si>
  <si>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</si>
  <si>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</si>
  <si>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</si>
  <si>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</si>
  <si>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</si>
  <si>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</si>
  <si>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</si>
  <si>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</si>
  <si>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</si>
  <si>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</si>
  <si>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</si>
  <si>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</si>
  <si>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</si>
  <si>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</si>
  <si>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</si>
  <si>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</si>
  <si>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</si>
  <si>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</si>
  <si>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</si>
  <si>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</si>
  <si>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</si>
  <si>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</si>
  <si>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</si>
  <si>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</si>
  <si>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</si>
  <si>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</si>
  <si>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</si>
  <si>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</si>
  <si>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</si>
  <si>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</si>
  <si>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</si>
  <si>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</si>
  <si>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</si>
  <si>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</si>
  <si>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</si>
  <si>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</si>
  <si>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</si>
  <si>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</si>
  <si>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</si>
  <si>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</si>
  <si>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</si>
  <si>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</si>
  <si>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</si>
  <si>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</si>
  <si>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</si>
  <si>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</si>
  <si>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</si>
  <si>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</si>
  <si>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</si>
  <si>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</si>
  <si>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</si>
  <si>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</si>
  <si>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</si>
  <si>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</si>
  <si>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</si>
  <si>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</si>
  <si>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</si>
  <si>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</si>
  <si>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</si>
  <si>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</si>
  <si>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</si>
  <si>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</si>
  <si>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</si>
  <si>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</si>
  <si>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</si>
  <si>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</si>
  <si>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</si>
  <si>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</si>
  <si>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</si>
  <si>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</si>
  <si>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</si>
  <si>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</si>
  <si>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</si>
  <si>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</si>
  <si>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</si>
  <si>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</si>
  <si>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</si>
  <si>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</si>
  <si>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</si>
  <si>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</si>
  <si>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</si>
  <si>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</si>
  <si>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</si>
  <si>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</si>
  <si>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</si>
  <si>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</si>
  <si>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</si>
  <si>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</si>
  <si>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</si>
  <si>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</si>
  <si>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</si>
  <si>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</si>
  <si>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</si>
  <si>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</si>
  <si>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</si>
  <si>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</si>
  <si>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</si>
  <si>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</si>
  <si>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</si>
  <si>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</si>
  <si>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</si>
  <si>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</si>
  <si>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</si>
  <si>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</si>
  <si>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</si>
  <si>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</si>
  <si>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</si>
  <si>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</si>
  <si>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</si>
  <si>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</si>
  <si>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</si>
  <si>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</si>
  <si>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</si>
  <si>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</si>
  <si>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</si>
  <si>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</si>
  <si>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</si>
  <si>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</si>
  <si>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</si>
  <si>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</si>
  <si>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</si>
  <si>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</si>
  <si>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</si>
  <si>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</si>
  <si>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</si>
  <si>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</si>
  <si>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</si>
  <si>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</si>
  <si>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</si>
  <si>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</si>
  <si>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</si>
  <si>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</si>
  <si>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</si>
  <si>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</si>
  <si>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</si>
  <si>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</si>
  <si>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</si>
  <si>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</si>
  <si>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</si>
  <si>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</si>
  <si>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</si>
  <si>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</si>
  <si>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</si>
  <si>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</si>
  <si>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</si>
  <si>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</si>
  <si>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</si>
  <si>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</si>
  <si>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</si>
  <si>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</si>
  <si>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</si>
  <si>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</si>
  <si>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</si>
  <si>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</si>
  <si>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</si>
  <si>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</si>
  <si>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</si>
  <si>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</si>
  <si>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</si>
  <si>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</si>
  <si>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</si>
  <si>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</si>
  <si>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</si>
  <si>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</si>
  <si>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</si>
  <si>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</si>
  <si>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</si>
  <si>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</si>
  <si>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</si>
  <si>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</si>
  <si>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</si>
  <si>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</si>
  <si>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</si>
  <si>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</si>
  <si>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</si>
  <si>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</si>
  <si>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</si>
  <si>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</si>
  <si>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</si>
  <si>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</si>
  <si>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</si>
  <si>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</si>
  <si>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</si>
  <si>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</si>
  <si>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</si>
  <si>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</si>
  <si>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</si>
  <si>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</si>
  <si>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</si>
  <si>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</si>
  <si>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</si>
  <si>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</si>
  <si>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</si>
  <si>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</si>
  <si>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</si>
  <si>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</si>
  <si>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</si>
  <si>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</si>
  <si>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</si>
  <si>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</si>
  <si>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</si>
  <si>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</si>
  <si>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</si>
  <si>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</si>
  <si>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</si>
  <si>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</si>
  <si>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</si>
  <si>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</si>
  <si>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</si>
  <si>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</si>
  <si>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</si>
  <si>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</si>
  <si>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</si>
  <si>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</si>
  <si>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</si>
  <si>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</si>
  <si>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</si>
  <si>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</si>
  <si>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</si>
  <si>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</si>
  <si>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</si>
  <si>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</si>
  <si>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</si>
  <si>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</si>
  <si>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</si>
  <si>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</si>
  <si>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</si>
  <si>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</si>
  <si>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</si>
  <si>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</si>
  <si>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</si>
  <si>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</si>
  <si>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</si>
  <si>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</si>
  <si>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</si>
  <si>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</si>
  <si>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</si>
  <si>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</si>
  <si>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</si>
  <si>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</si>
  <si>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</si>
  <si>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</si>
  <si>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</si>
  <si>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</si>
  <si>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</si>
  <si>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</si>
  <si>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</si>
  <si>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</si>
  <si>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</si>
  <si>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</si>
  <si>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</si>
  <si>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</si>
  <si>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</si>
  <si>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</si>
  <si>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</si>
  <si>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</si>
  <si>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</si>
  <si>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</si>
  <si>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</si>
  <si>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</si>
  <si>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</si>
  <si>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</si>
  <si>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</si>
  <si>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</si>
  <si>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</si>
  <si>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</si>
  <si>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</si>
  <si>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</si>
  <si>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</si>
  <si>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</si>
  <si>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</si>
  <si>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</si>
  <si>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</si>
  <si>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</si>
  <si>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</si>
  <si>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</si>
  <si>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</si>
  <si>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</si>
  <si>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</si>
  <si>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</si>
  <si>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</si>
  <si>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</si>
  <si>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</si>
  <si>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</si>
  <si>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</si>
  <si>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</si>
  <si>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</si>
  <si>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</si>
  <si>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</si>
  <si>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</si>
  <si>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</si>
  <si>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</si>
  <si>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</si>
  <si>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</si>
  <si>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</si>
  <si>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</si>
  <si>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</si>
  <si>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</si>
  <si>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</si>
  <si>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</si>
  <si>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</si>
  <si>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</si>
  <si>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</si>
  <si>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</si>
  <si>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</si>
  <si>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</si>
  <si>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</si>
  <si>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</si>
  <si>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</si>
  <si>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</si>
  <si>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</si>
  <si>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</si>
  <si>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</si>
  <si>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</si>
  <si>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</si>
  <si>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</si>
  <si>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</si>
  <si>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</si>
  <si>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</si>
  <si>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</si>
  <si>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</si>
  <si>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</si>
  <si>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</si>
  <si>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</si>
  <si>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</si>
  <si>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</si>
  <si>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</si>
  <si>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</si>
  <si>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</si>
  <si>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</si>
  <si>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</si>
  <si>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</si>
  <si>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</si>
  <si>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</si>
  <si>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</si>
  <si>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</si>
  <si>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</si>
  <si>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</si>
  <si>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</si>
  <si>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</si>
  <si>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</si>
  <si>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</si>
  <si>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</si>
  <si>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</si>
  <si>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</si>
  <si>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</si>
  <si>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</si>
  <si>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</si>
  <si>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</si>
  <si>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</si>
  <si>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</si>
  <si>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</si>
  <si>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</si>
  <si>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</si>
  <si>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</si>
  <si>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</si>
  <si>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</si>
  <si>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</si>
  <si>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</si>
  <si>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</si>
  <si>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</si>
  <si>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</si>
  <si>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</si>
  <si>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</si>
  <si>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</si>
  <si>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</si>
  <si>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</si>
  <si>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</si>
  <si>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</si>
  <si>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</si>
  <si>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</si>
  <si>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</si>
  <si>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</si>
  <si>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</si>
  <si>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</si>
  <si>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</si>
  <si>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</si>
  <si>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</si>
  <si>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</si>
  <si>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</si>
  <si>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</si>
  <si>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</si>
  <si>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</si>
  <si>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</si>
  <si>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</si>
  <si>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</si>
  <si>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</si>
  <si>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</si>
  <si>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</si>
  <si>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</si>
  <si>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</si>
  <si>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</si>
  <si>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</si>
  <si>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</si>
  <si>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</si>
  <si>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</si>
  <si>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</si>
  <si>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</si>
  <si>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</si>
  <si>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</si>
  <si>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</si>
  <si>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</si>
  <si>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</si>
  <si>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</si>
  <si>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</si>
  <si>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</si>
  <si>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</si>
  <si>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</si>
  <si>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</si>
  <si>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</si>
  <si>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</si>
  <si>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</si>
  <si>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</si>
  <si>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</si>
  <si>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</si>
  <si>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</si>
  <si>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</si>
  <si>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</si>
  <si>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</si>
  <si>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</si>
  <si>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</si>
  <si>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</si>
  <si>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</si>
  <si>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</si>
  <si>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</si>
  <si>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</si>
  <si>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</si>
  <si>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</si>
  <si>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</si>
  <si>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</si>
  <si>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</si>
  <si>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</si>
  <si>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</si>
  <si>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</si>
  <si>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</si>
  <si>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</si>
  <si>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</si>
  <si>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</si>
  <si>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</si>
  <si>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</si>
  <si>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</si>
  <si>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</si>
  <si>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</si>
  <si>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</si>
  <si>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</si>
  <si>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</si>
  <si>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</si>
  <si>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</si>
  <si>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</si>
  <si>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</si>
  <si>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</si>
  <si>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</si>
  <si>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</si>
  <si>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</si>
  <si>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</si>
  <si>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</si>
  <si>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</si>
  <si>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</si>
  <si>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</si>
  <si>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</si>
  <si>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</si>
  <si>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</si>
  <si>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</si>
  <si>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</si>
  <si>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</si>
  <si>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</si>
  <si>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</si>
  <si>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</si>
  <si>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</si>
  <si>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</si>
  <si>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</si>
  <si>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</si>
  <si>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</si>
  <si>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</si>
  <si>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</si>
  <si>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</si>
  <si>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</si>
  <si>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</si>
  <si>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</si>
  <si>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</si>
  <si>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</si>
  <si>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</si>
  <si>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</si>
  <si>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</si>
  <si>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</si>
  <si>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</si>
  <si>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</si>
  <si>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</si>
  <si>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</si>
  <si>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</si>
  <si>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</si>
  <si>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</si>
  <si>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</si>
  <si>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</si>
  <si>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</si>
  <si>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</si>
  <si>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</si>
  <si>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</si>
  <si>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</si>
  <si>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</si>
  <si>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</si>
  <si>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</si>
  <si>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</si>
  <si>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</si>
  <si>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</si>
  <si>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</si>
  <si>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</si>
  <si>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</si>
  <si>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</si>
  <si>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</si>
  <si>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</si>
  <si>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</si>
  <si>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</si>
  <si>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</si>
  <si>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</si>
  <si>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</si>
  <si>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</si>
  <si>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</si>
  <si>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</si>
  <si>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</si>
  <si>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</si>
  <si>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</si>
  <si>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</si>
  <si>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</si>
  <si>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</si>
  <si>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</si>
  <si>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</si>
  <si>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</si>
  <si>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</si>
  <si>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</si>
  <si>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</si>
  <si>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</si>
  <si>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</si>
  <si>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</si>
  <si>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</si>
  <si>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</si>
  <si>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</si>
  <si>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</si>
  <si>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</si>
  <si>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</si>
  <si>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</si>
  <si>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</si>
  <si>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</si>
  <si>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</si>
  <si>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</si>
  <si>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</si>
  <si>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</si>
  <si>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</si>
  <si>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</si>
  <si>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</si>
  <si>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</si>
  <si>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</si>
  <si>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</si>
  <si>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</si>
  <si>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</si>
  <si>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</si>
  <si>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</si>
  <si>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</si>
  <si>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</si>
  <si>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</si>
  <si>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</si>
  <si>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</si>
  <si>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</si>
  <si>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</si>
  <si>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</si>
  <si>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</si>
  <si>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</si>
  <si>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</si>
  <si>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</si>
  <si>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</si>
  <si>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</si>
  <si>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</si>
  <si>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</si>
  <si>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</si>
  <si>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</si>
  <si>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</si>
  <si>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</si>
  <si>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</si>
  <si>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</si>
  <si>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</si>
  <si>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</si>
  <si>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</si>
  <si>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</si>
  <si>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</si>
  <si>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</si>
  <si>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</si>
  <si>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</si>
  <si>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</si>
  <si>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</si>
  <si>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</si>
  <si>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</si>
  <si>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</si>
  <si>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</si>
  <si>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</si>
  <si>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</si>
  <si>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</si>
  <si>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</si>
  <si>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</si>
  <si>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</si>
  <si>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</si>
  <si>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</si>
  <si>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</si>
  <si>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</si>
  <si>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</si>
  <si>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</si>
  <si>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</si>
  <si>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</si>
  <si>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</si>
  <si>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</si>
  <si>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</si>
  <si>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</si>
  <si>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</si>
  <si>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</si>
  <si>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</si>
  <si>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</si>
  <si>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</si>
  <si>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</si>
  <si>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</si>
  <si>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</si>
  <si>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</si>
  <si>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</si>
  <si>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</si>
  <si>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</si>
  <si>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</si>
  <si>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</si>
  <si>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</si>
  <si>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</si>
  <si>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</si>
  <si>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</si>
  <si>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</si>
  <si>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</si>
  <si>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</si>
  <si>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</si>
  <si>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</si>
  <si>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</si>
  <si>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</si>
  <si>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</si>
  <si>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</si>
  <si>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</si>
  <si>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</si>
  <si>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</si>
  <si>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</si>
  <si>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</si>
  <si>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</si>
  <si>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</si>
  <si>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</si>
  <si>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</si>
  <si>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</si>
  <si>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</si>
  <si>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</si>
  <si>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</si>
  <si>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</si>
  <si>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</si>
  <si>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</si>
  <si>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</si>
  <si>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</si>
  <si>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</si>
  <si>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</si>
  <si>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</si>
  <si>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</si>
  <si>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</si>
  <si>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</si>
  <si>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</si>
  <si>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</si>
  <si>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</si>
  <si>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</si>
  <si>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</si>
  <si>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</si>
  <si>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</si>
  <si>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</si>
  <si>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</si>
  <si>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</si>
  <si>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</si>
  <si>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</si>
  <si>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</si>
  <si>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</si>
  <si>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</si>
  <si>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</si>
  <si>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</si>
  <si>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</si>
  <si>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</si>
  <si>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</si>
  <si>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</si>
  <si>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</si>
  <si>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</si>
  <si>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</si>
  <si>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</si>
  <si>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</si>
  <si>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</si>
  <si>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</si>
  <si>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</si>
  <si>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</si>
  <si>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</si>
  <si>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</si>
  <si>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</si>
  <si>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</si>
  <si>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</si>
  <si>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</si>
  <si>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</si>
  <si>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</si>
  <si>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</si>
  <si>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</si>
  <si>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</si>
  <si>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</si>
  <si>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</si>
  <si>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</si>
  <si>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</si>
  <si>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</si>
  <si>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</si>
  <si>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</si>
  <si>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</si>
  <si>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</si>
  <si>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</si>
  <si>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</si>
  <si>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</si>
  <si>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</si>
  <si>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</si>
  <si>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</si>
  <si>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</si>
  <si>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</si>
  <si>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</si>
  <si>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</si>
  <si>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</si>
  <si>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</si>
  <si>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</si>
  <si>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</si>
  <si>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</si>
  <si>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</si>
  <si>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</si>
  <si>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</si>
  <si>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</si>
  <si>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</si>
  <si>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</si>
  <si>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</si>
  <si>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</si>
  <si>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</si>
  <si>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</si>
  <si>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</si>
  <si>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</si>
  <si>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</si>
  <si>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</si>
  <si>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</si>
  <si>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</si>
  <si>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</si>
  <si>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</si>
  <si>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</si>
  <si>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</si>
  <si>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</si>
  <si>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</si>
  <si>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</si>
  <si>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</si>
  <si>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</si>
  <si>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</si>
  <si>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</si>
  <si>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</si>
  <si>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</si>
  <si>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</si>
  <si>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</si>
  <si>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</si>
  <si>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</si>
  <si>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</si>
  <si>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</si>
  <si>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</si>
  <si>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</si>
  <si>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</si>
  <si>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</si>
  <si>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</si>
  <si>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</si>
  <si>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</si>
  <si>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</si>
  <si>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</si>
  <si>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</si>
  <si>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</si>
  <si>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</si>
  <si>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</si>
  <si>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</si>
  <si>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</si>
  <si>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</si>
  <si>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</si>
  <si>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</si>
  <si>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</si>
  <si>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</si>
  <si>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</si>
  <si>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</si>
  <si>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</si>
  <si>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</si>
  <si>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</si>
  <si>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</si>
  <si>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</si>
  <si>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</si>
  <si>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</si>
  <si>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</si>
  <si>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</si>
  <si>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</si>
  <si>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</si>
  <si>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</si>
  <si>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</si>
  <si>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</si>
  <si>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</si>
  <si>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</si>
  <si>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</si>
  <si>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</si>
  <si>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</si>
  <si>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</si>
  <si>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</si>
  <si>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</si>
  <si>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</si>
  <si>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</si>
  <si>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</si>
  <si>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</si>
  <si>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</si>
  <si>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</si>
  <si>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</si>
  <si>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</si>
  <si>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</si>
  <si>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</si>
  <si>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</si>
  <si>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</si>
  <si>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</si>
  <si>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</si>
  <si>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</si>
  <si>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</si>
  <si>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</si>
  <si>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</si>
  <si>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</si>
  <si>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</si>
  <si>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</si>
  <si>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</si>
  <si>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</si>
  <si>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</si>
  <si>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</si>
  <si>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</si>
  <si>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</si>
  <si>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</si>
  <si>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</si>
  <si>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</si>
  <si>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</si>
  <si>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</si>
  <si>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</si>
  <si>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</si>
  <si>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</si>
  <si>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</si>
  <si>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</si>
  <si>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</si>
  <si>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</si>
  <si>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</si>
  <si>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</si>
  <si>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</si>
  <si>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</si>
  <si>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</si>
  <si>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</si>
  <si>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</si>
  <si>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</si>
  <si>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</si>
  <si>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</si>
  <si>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</si>
  <si>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</si>
  <si>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</si>
  <si>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</si>
  <si>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</si>
  <si>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</si>
  <si>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</si>
  <si>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</si>
  <si>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</si>
  <si>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</si>
  <si>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</si>
  <si>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</si>
  <si>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</si>
  <si>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</si>
  <si>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</si>
  <si>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</si>
  <si>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</si>
  <si>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</si>
  <si>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</si>
  <si>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</si>
  <si>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</si>
  <si>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</si>
  <si>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</si>
  <si>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</si>
  <si>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</si>
  <si>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</si>
  <si>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</si>
  <si>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</si>
  <si>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</si>
  <si>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</si>
  <si>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</si>
  <si>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</si>
  <si>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</si>
  <si>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</si>
  <si>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</si>
  <si>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</si>
  <si>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</si>
  <si>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</si>
  <si>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</si>
  <si>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</si>
  <si>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</si>
  <si>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</si>
  <si>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</si>
  <si>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</si>
  <si>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</si>
  <si>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</si>
  <si>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</si>
  <si>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</si>
  <si>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</si>
  <si>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</si>
  <si>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</si>
  <si>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</si>
  <si>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</si>
  <si>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</si>
  <si>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</si>
  <si>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</si>
  <si>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</si>
  <si>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</si>
  <si>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</si>
  <si>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</si>
  <si>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</si>
  <si>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</si>
  <si>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</si>
  <si>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</si>
  <si>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</si>
  <si>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</si>
  <si>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</si>
  <si>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</si>
  <si>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</si>
  <si>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</si>
  <si>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</si>
  <si>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</si>
  <si>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</si>
  <si>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</si>
  <si>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</si>
  <si>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</si>
  <si>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</si>
  <si>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</si>
  <si>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</si>
  <si>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</si>
  <si>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</si>
  <si>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</si>
  <si>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</si>
  <si>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</si>
  <si>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</si>
  <si>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</si>
  <si>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</si>
  <si>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</si>
  <si>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</si>
  <si>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</si>
  <si>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</si>
  <si>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</si>
  <si>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</si>
  <si>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</si>
  <si>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</si>
  <si>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</si>
  <si>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</si>
  <si>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</si>
  <si>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</si>
  <si>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</si>
  <si>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</si>
  <si>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</si>
  <si>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</si>
  <si>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</si>
  <si>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</si>
  <si>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</si>
  <si>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</si>
  <si>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</si>
  <si>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</si>
  <si>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</si>
  <si>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</si>
  <si>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</si>
  <si>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</si>
  <si>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</si>
  <si>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</si>
  <si>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</si>
  <si>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</si>
  <si>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</si>
  <si>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</si>
  <si>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</si>
  <si>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</si>
  <si>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</si>
  <si>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</si>
  <si>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</si>
  <si>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</si>
  <si>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</si>
  <si>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</si>
  <si>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</si>
  <si>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</si>
  <si>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</si>
  <si>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</si>
  <si>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</si>
  <si>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</si>
  <si>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</si>
  <si>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</si>
  <si>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</si>
  <si>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</si>
  <si>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</si>
  <si>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</si>
  <si>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</si>
  <si>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</si>
  <si>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</si>
  <si>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</si>
  <si>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</si>
  <si>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</si>
  <si>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</si>
  <si>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</si>
  <si>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</si>
  <si>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</si>
  <si>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</si>
  <si>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</si>
  <si>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</si>
  <si>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</si>
  <si>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</si>
  <si>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</si>
  <si>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</si>
  <si>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</si>
  <si>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</si>
  <si>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</si>
  <si>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</si>
  <si>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</si>
  <si>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</si>
  <si>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</si>
  <si>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</si>
  <si>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</si>
  <si>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</si>
  <si>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</si>
  <si>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</si>
  <si>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</si>
  <si>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</si>
  <si>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</si>
  <si>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</si>
  <si>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</si>
  <si>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</si>
  <si>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</si>
  <si>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</si>
  <si>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</si>
  <si>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</si>
  <si>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</si>
  <si>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</si>
  <si>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</si>
  <si>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</si>
  <si>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</si>
  <si>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</si>
  <si>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</si>
  <si>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</si>
  <si>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</si>
  <si>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</si>
  <si>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</si>
  <si>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</si>
  <si>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</si>
  <si>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</si>
  <si>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</si>
  <si>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</si>
  <si>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</si>
  <si>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</si>
  <si>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</si>
  <si>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</si>
  <si>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</si>
  <si>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</si>
  <si>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</si>
  <si>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</si>
  <si>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</si>
  <si>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</si>
  <si>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</si>
  <si>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</si>
  <si>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</si>
  <si>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</si>
  <si>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</si>
  <si>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</si>
  <si>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</si>
  <si>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</si>
  <si>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</si>
  <si>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</si>
  <si>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</si>
  <si>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</si>
  <si>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</si>
  <si>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</si>
  <si>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</si>
  <si>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</si>
  <si>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</si>
  <si>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</si>
  <si>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</si>
  <si>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</si>
  <si>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</si>
  <si>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</si>
  <si>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</si>
  <si>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</si>
  <si>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</si>
  <si>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</si>
  <si>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</si>
  <si>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</si>
  <si>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</si>
  <si>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</si>
  <si>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</si>
  <si>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</si>
  <si>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</si>
  <si>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</si>
  <si>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</si>
  <si>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</si>
  <si>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</si>
  <si>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</si>
  <si>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</si>
  <si>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</si>
  <si>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</si>
  <si>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</si>
  <si>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</si>
  <si>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</si>
  <si>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</si>
  <si>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</si>
  <si>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</si>
  <si>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</si>
  <si>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</si>
  <si>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</si>
  <si>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</si>
  <si>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</si>
  <si>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</si>
  <si>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</si>
  <si>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</si>
  <si>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</si>
  <si>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</si>
  <si>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</si>
  <si>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</si>
  <si>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</si>
  <si>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</si>
  <si>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</si>
  <si>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</si>
  <si>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</si>
  <si>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</si>
  <si>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</si>
  <si>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</si>
  <si>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</si>
  <si>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</si>
  <si>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</si>
  <si>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</si>
  <si>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</si>
  <si>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</si>
  <si>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</si>
  <si>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</si>
  <si>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</si>
  <si>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</si>
  <si>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</si>
  <si>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</si>
  <si>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</si>
  <si>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</si>
  <si>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</si>
  <si>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</si>
  <si>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</si>
  <si>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</si>
  <si>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</si>
  <si>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</si>
  <si>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</si>
  <si>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</si>
  <si>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</si>
  <si>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</si>
  <si>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</si>
  <si>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</si>
  <si>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</si>
  <si>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</si>
  <si>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</si>
  <si>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</si>
  <si>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</si>
  <si>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</si>
  <si>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</si>
  <si>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</si>
  <si>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</si>
  <si>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</si>
  <si>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</si>
  <si>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</si>
  <si>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</si>
  <si>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</si>
  <si>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</si>
  <si>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</si>
  <si>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</si>
  <si>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</si>
  <si>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</si>
  <si>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</si>
  <si>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</si>
  <si>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</si>
  <si>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</si>
  <si>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</si>
  <si>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</si>
  <si>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</si>
  <si>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</si>
  <si>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</si>
  <si>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</si>
  <si>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</si>
  <si>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</si>
  <si>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</si>
  <si>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</si>
  <si>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</si>
  <si>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</si>
  <si>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</si>
  <si>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</si>
  <si>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</si>
  <si>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</si>
  <si>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</si>
  <si>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</si>
  <si>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</si>
  <si>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</si>
  <si>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</si>
  <si>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</si>
  <si>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</si>
  <si>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</si>
  <si>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</si>
  <si>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</si>
  <si>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</si>
  <si>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</si>
  <si>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</si>
  <si>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</si>
  <si>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</si>
  <si>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</si>
  <si>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</si>
  <si>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</si>
  <si>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</si>
  <si>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</si>
  <si>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</si>
  <si>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</si>
  <si>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</si>
  <si>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</si>
  <si>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</si>
  <si>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</si>
  <si>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</si>
  <si>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</si>
  <si>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</si>
  <si>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</si>
  <si>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</si>
  <si>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</si>
  <si>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</si>
  <si>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</si>
  <si>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</si>
  <si>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</si>
  <si>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</si>
  <si>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</si>
  <si>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</si>
  <si>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</si>
  <si>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</si>
  <si>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</si>
  <si>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</si>
  <si>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</si>
  <si>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</si>
  <si>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</si>
  <si>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</si>
  <si>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</si>
  <si>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</si>
  <si>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</si>
  <si>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</si>
  <si>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</si>
  <si>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</si>
  <si>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</si>
  <si>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</si>
  <si>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</si>
  <si>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</si>
  <si>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</si>
  <si>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</si>
  <si>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</si>
  <si>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</si>
  <si>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</si>
  <si>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</si>
  <si>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</si>
  <si>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</si>
  <si>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</si>
  <si>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</si>
  <si>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</si>
  <si>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</si>
  <si>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</si>
  <si>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</si>
  <si>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</si>
  <si>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</si>
  <si>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</si>
  <si>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</si>
  <si>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</si>
  <si>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</si>
  <si>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</si>
  <si>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</si>
  <si>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</si>
  <si>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</si>
  <si>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</si>
  <si>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</si>
  <si>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</si>
  <si>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</si>
  <si>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</si>
  <si>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</si>
  <si>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</si>
  <si>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</si>
  <si>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</si>
  <si>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</si>
  <si>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</si>
  <si>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</si>
  <si>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</si>
  <si>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</si>
  <si>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</si>
  <si>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</si>
  <si>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</si>
  <si>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</si>
  <si>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</si>
  <si>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</si>
  <si>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</si>
  <si>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</si>
  <si>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</si>
  <si>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</si>
  <si>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</si>
  <si>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</si>
  <si>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</si>
  <si>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</si>
  <si>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</si>
  <si>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</si>
  <si>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</si>
  <si>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</si>
  <si>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</si>
  <si>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</si>
  <si>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</si>
  <si>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</si>
  <si>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</si>
  <si>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</si>
  <si>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</si>
  <si>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</si>
  <si>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</si>
  <si>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</si>
  <si>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</si>
  <si>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</si>
  <si>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</si>
  <si>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</si>
  <si>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</si>
  <si>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</si>
  <si>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</si>
  <si>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</si>
  <si>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</si>
  <si>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</si>
  <si>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</si>
  <si>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</si>
  <si>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</si>
  <si>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</si>
  <si>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</si>
  <si>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</si>
  <si>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</si>
  <si>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</si>
  <si>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</si>
  <si>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</si>
  <si>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</si>
  <si>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</si>
  <si>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</si>
  <si>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</si>
  <si>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</si>
  <si>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</si>
  <si>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</si>
  <si>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</si>
  <si>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</si>
  <si>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</si>
  <si>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</si>
  <si>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</si>
  <si>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</si>
  <si>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</si>
  <si>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</si>
  <si>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</si>
  <si>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</si>
  <si>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</si>
  <si>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</si>
  <si>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</si>
  <si>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</si>
  <si>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</si>
  <si>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</si>
  <si>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</si>
  <si>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</si>
  <si>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</si>
  <si>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</si>
  <si>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</si>
  <si>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</si>
  <si>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</si>
  <si>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</si>
  <si>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</si>
  <si>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</si>
  <si>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</si>
  <si>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</si>
  <si>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</si>
  <si>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</si>
  <si>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</si>
  <si>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</si>
  <si>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</si>
  <si>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</si>
  <si>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</si>
  <si>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</si>
  <si>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</si>
  <si>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</si>
  <si>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</si>
  <si>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</si>
  <si>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</si>
  <si>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</si>
  <si>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</si>
  <si>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</si>
  <si>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</si>
  <si>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</si>
  <si>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</si>
  <si>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</si>
  <si>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</si>
  <si>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</si>
  <si>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</si>
  <si>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</si>
  <si>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</si>
  <si>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</si>
  <si>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</si>
  <si>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</si>
  <si>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</si>
  <si>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</si>
  <si>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</si>
  <si>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</si>
  <si>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</si>
  <si>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</si>
  <si>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</si>
  <si>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</si>
  <si>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</si>
  <si>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</si>
  <si>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</si>
  <si>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</si>
  <si>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</si>
  <si>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</si>
  <si>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</si>
  <si>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</si>
  <si>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</si>
  <si>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</si>
  <si>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</si>
  <si>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</si>
  <si>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</si>
  <si>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</si>
  <si>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</si>
  <si>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</si>
  <si>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</si>
  <si>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</si>
  <si>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</si>
  <si>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</si>
  <si>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</si>
  <si>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</si>
  <si>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</si>
  <si>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</si>
  <si>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</si>
  <si>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</si>
  <si>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</si>
  <si>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</si>
  <si>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</si>
  <si>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</si>
  <si>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</si>
  <si>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</si>
  <si>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</si>
  <si>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</si>
  <si>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</si>
  <si>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</si>
  <si>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</si>
  <si>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</si>
  <si>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</si>
  <si>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</si>
  <si>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</si>
  <si>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</si>
  <si>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</si>
  <si>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</si>
  <si>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</si>
  <si>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</si>
  <si>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</si>
  <si>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</si>
  <si>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</si>
  <si>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</si>
  <si>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</si>
  <si>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</si>
  <si>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</si>
  <si>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</si>
  <si>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</si>
  <si>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</si>
  <si>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</si>
  <si>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</si>
  <si>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</si>
  <si>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</si>
  <si>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</si>
  <si>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</si>
  <si>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</si>
  <si>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</si>
  <si>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</si>
  <si>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</si>
  <si>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</si>
  <si>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</si>
  <si>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</si>
  <si>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</si>
  <si>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</si>
  <si>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</si>
  <si>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</si>
  <si>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</si>
  <si>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</si>
  <si>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</si>
  <si>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</si>
  <si>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</si>
  <si>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</si>
  <si>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</si>
  <si>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</si>
  <si>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</si>
  <si>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</si>
  <si>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</si>
  <si>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</si>
  <si>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</si>
  <si>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</si>
  <si>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</si>
  <si>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</si>
  <si>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</si>
  <si>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</si>
  <si>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</si>
  <si>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</si>
  <si>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</si>
  <si>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</si>
  <si>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</si>
  <si>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</si>
  <si>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</si>
  <si>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</si>
  <si>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</si>
  <si>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</si>
  <si>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</si>
  <si>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</si>
  <si>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</si>
  <si>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</si>
  <si>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</si>
  <si>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</si>
  <si>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</si>
  <si>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</si>
  <si>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</si>
  <si>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</si>
  <si>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</si>
  <si>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</si>
  <si>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</si>
  <si>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</si>
  <si>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</si>
  <si>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</si>
  <si>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</si>
  <si>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</si>
  <si>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</si>
  <si>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</si>
  <si>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</si>
  <si>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</si>
  <si>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</si>
  <si>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</si>
  <si>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</si>
  <si>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</si>
  <si>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</si>
  <si>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</si>
  <si>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</si>
  <si>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</si>
  <si>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</si>
  <si>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</si>
  <si>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</si>
  <si>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</si>
  <si>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</si>
  <si>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</si>
  <si>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</si>
  <si>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</si>
  <si>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</si>
  <si>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</si>
  <si>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</si>
  <si>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</si>
  <si>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</si>
  <si>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</si>
  <si>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</si>
  <si>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</si>
  <si>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</si>
  <si>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</si>
  <si>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</si>
  <si>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</si>
  <si>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</si>
  <si>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</si>
  <si>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</si>
  <si>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</si>
  <si>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</si>
  <si>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</si>
  <si>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</si>
  <si>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</si>
  <si>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</si>
  <si>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</si>
  <si>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</si>
  <si>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</si>
  <si>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</si>
  <si>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</si>
  <si>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</si>
  <si>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</si>
  <si>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</si>
  <si>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</si>
  <si>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</si>
  <si>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</si>
  <si>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</si>
  <si>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</si>
  <si>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</si>
  <si>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</si>
  <si>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</si>
  <si>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</si>
  <si>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</si>
  <si>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</si>
  <si>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</si>
  <si>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</si>
  <si>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</si>
  <si>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</si>
  <si>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</si>
  <si>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</si>
  <si>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</si>
  <si>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</si>
  <si>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</si>
  <si>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</si>
  <si>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</si>
  <si>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</si>
  <si>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</si>
  <si>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</si>
  <si>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</si>
  <si>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</si>
  <si>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</si>
  <si>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</si>
  <si>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</si>
  <si>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</si>
  <si>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</si>
  <si>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</si>
  <si>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</si>
  <si>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</si>
  <si>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</si>
  <si>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</si>
  <si>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</si>
  <si>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</si>
  <si>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</si>
  <si>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</si>
  <si>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</si>
  <si>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</si>
  <si>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</si>
  <si>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</si>
  <si>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</si>
  <si>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</si>
  <si>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</si>
  <si>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</si>
  <si>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</si>
  <si>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</si>
  <si>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</si>
  <si>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</si>
  <si>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</si>
  <si>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</si>
  <si>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</si>
  <si>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</si>
  <si>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</si>
  <si>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</si>
  <si>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</si>
  <si>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</si>
  <si>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</si>
  <si>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</si>
  <si>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</si>
  <si>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</si>
  <si>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</si>
  <si>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</si>
  <si>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</si>
  <si>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</si>
  <si>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</si>
  <si>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</si>
  <si>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</si>
  <si>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</si>
  <si>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</si>
  <si>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</si>
  <si>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</si>
  <si>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</si>
  <si>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</si>
  <si>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</si>
  <si>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</si>
  <si>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</si>
  <si>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</si>
  <si>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</si>
  <si>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</si>
  <si>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</si>
  <si>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</si>
  <si>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</si>
  <si>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</si>
  <si>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</si>
  <si>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</si>
  <si>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</si>
  <si>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</si>
  <si>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</si>
  <si>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</si>
  <si>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</si>
  <si>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</si>
  <si>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</si>
  <si>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</si>
  <si>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</si>
  <si>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</si>
  <si>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</si>
  <si>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</si>
  <si>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</si>
  <si>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</si>
  <si>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</si>
  <si>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</si>
  <si>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</si>
  <si>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</si>
  <si>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</si>
  <si>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</si>
  <si>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</si>
  <si>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</si>
  <si>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</si>
  <si>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</si>
  <si>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</si>
  <si>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</si>
  <si>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</si>
  <si>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</si>
  <si>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</si>
  <si>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</si>
  <si>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</si>
  <si>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</si>
  <si>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</si>
  <si>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</si>
  <si>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</si>
  <si>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</si>
  <si>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</si>
  <si>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</si>
  <si>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</si>
  <si>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</si>
  <si>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</si>
  <si>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</si>
  <si>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</si>
  <si>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</si>
  <si>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</si>
  <si>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</si>
  <si>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</si>
  <si>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</si>
  <si>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</si>
  <si>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</si>
  <si>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</si>
  <si>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</si>
  <si>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</si>
  <si>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</si>
  <si>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</si>
  <si>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</si>
  <si>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</si>
  <si>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</si>
  <si>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</si>
  <si>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</si>
  <si>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</si>
  <si>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</si>
  <si>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</si>
  <si>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</si>
  <si>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</si>
  <si>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</si>
  <si>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</si>
  <si>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</si>
  <si>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</si>
  <si>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</si>
  <si>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</si>
  <si>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</si>
  <si>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</si>
  <si>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</si>
  <si>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</si>
  <si>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</si>
  <si>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</si>
  <si>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</si>
  <si>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</si>
  <si>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</si>
  <si>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</si>
  <si>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</si>
  <si>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</si>
  <si>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</si>
  <si>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</si>
  <si>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</si>
  <si>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</si>
  <si>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</si>
  <si>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</si>
  <si>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</si>
  <si>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</si>
  <si>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</si>
  <si>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</si>
  <si>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</si>
  <si>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</si>
  <si>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</si>
  <si>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</si>
  <si>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</si>
  <si>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</si>
  <si>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</si>
  <si>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</si>
  <si>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</si>
  <si>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</si>
  <si>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</si>
  <si>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</si>
  <si>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</si>
  <si>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</si>
  <si>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</si>
  <si>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</si>
  <si>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</si>
  <si>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</si>
  <si>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</si>
  <si>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</si>
  <si>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</si>
  <si>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</si>
  <si>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</si>
  <si>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</si>
  <si>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</si>
  <si>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</si>
  <si>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</si>
  <si>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</si>
  <si>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</si>
  <si>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</si>
  <si>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</si>
  <si>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</si>
  <si>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</si>
  <si>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</si>
  <si>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</si>
  <si>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</si>
  <si>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</si>
  <si>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</si>
  <si>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</si>
  <si>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</si>
  <si>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</si>
  <si>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</si>
  <si>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</si>
  <si>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</si>
  <si>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</si>
  <si>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</si>
  <si>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</si>
  <si>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</si>
  <si>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</si>
  <si>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</si>
  <si>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</si>
  <si>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</si>
  <si>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</si>
  <si>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</si>
  <si>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</si>
  <si>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</si>
  <si>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</si>
  <si>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</si>
  <si>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</si>
  <si>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</si>
  <si>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</si>
  <si>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</si>
  <si>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</si>
  <si>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</si>
  <si>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</si>
  <si>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</si>
  <si>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</si>
  <si>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</si>
  <si>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</si>
  <si>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</si>
  <si>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</si>
  <si>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</si>
  <si>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</si>
  <si>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</si>
  <si>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</si>
  <si>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</si>
  <si>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</si>
  <si>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</si>
  <si>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</si>
  <si>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</si>
  <si>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</si>
  <si>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</si>
  <si>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</si>
  <si>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</si>
  <si>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</si>
  <si>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</si>
  <si>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</si>
  <si>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</si>
  <si>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</si>
  <si>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</si>
  <si>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</si>
  <si>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</si>
  <si>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</si>
  <si>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</si>
  <si>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</si>
  <si>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</si>
  <si>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</si>
  <si>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</si>
  <si>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</si>
  <si>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</si>
  <si>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</si>
  <si>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</si>
  <si>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</si>
  <si>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</si>
  <si>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</si>
  <si>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</si>
  <si>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</si>
  <si>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</si>
  <si>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</si>
  <si>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</si>
  <si>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</si>
  <si>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</si>
  <si>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</si>
  <si>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</si>
  <si>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</si>
  <si>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</si>
  <si>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</si>
  <si>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</si>
  <si>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</si>
  <si>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</si>
  <si>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</si>
  <si>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</si>
  <si>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</si>
  <si>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</si>
  <si>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</si>
  <si>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</si>
  <si>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</si>
  <si>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</si>
  <si>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</si>
  <si>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</si>
  <si>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</si>
  <si>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</si>
  <si>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</si>
  <si>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</si>
  <si>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</si>
  <si>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</si>
  <si>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</si>
  <si>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</si>
  <si>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</si>
  <si>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</si>
  <si>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</si>
  <si>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</si>
  <si>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</si>
  <si>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</si>
  <si>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</si>
  <si>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</si>
  <si>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</si>
  <si>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</si>
  <si>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</si>
  <si>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</si>
  <si>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</si>
  <si>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</si>
  <si>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</si>
  <si>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</si>
  <si>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</si>
  <si>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</si>
  <si>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</si>
  <si>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</si>
  <si>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</si>
  <si>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</si>
  <si>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</si>
  <si>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</si>
  <si>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</si>
  <si>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</si>
  <si>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</si>
  <si>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</si>
  <si>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</si>
  <si>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</si>
  <si>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</si>
  <si>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</si>
  <si>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</si>
  <si>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</si>
  <si>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</si>
  <si>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</si>
  <si>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</si>
  <si>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</si>
  <si>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</si>
  <si>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</si>
  <si>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</si>
  <si>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</si>
  <si>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</si>
  <si>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</si>
  <si>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</si>
  <si>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</si>
  <si>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</si>
  <si>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</si>
  <si>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</si>
  <si>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</si>
  <si>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</si>
  <si>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</si>
  <si>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</si>
  <si>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</si>
  <si>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</si>
  <si>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</si>
  <si>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</si>
  <si>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</si>
  <si>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</si>
  <si>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</si>
  <si>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</si>
  <si>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</si>
  <si>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</si>
  <si>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</si>
  <si>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</si>
  <si>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</si>
  <si>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</si>
  <si>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</si>
  <si>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</si>
  <si>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</si>
  <si>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</si>
  <si>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</si>
  <si>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</si>
  <si>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</si>
  <si>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</si>
  <si>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</si>
  <si>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</si>
  <si>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</si>
  <si>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</si>
  <si>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</si>
  <si>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</si>
  <si>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</si>
  <si>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</si>
  <si>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</si>
  <si>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</si>
  <si>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</si>
  <si>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</si>
  <si>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</si>
  <si>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</si>
  <si>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</si>
  <si>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</si>
  <si>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</si>
  <si>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</si>
  <si>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</si>
  <si>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</si>
  <si>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</si>
  <si>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</si>
  <si>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</si>
  <si>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</si>
  <si>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</si>
  <si>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</si>
  <si>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</si>
  <si>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</si>
  <si>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</si>
  <si>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</si>
  <si>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</si>
  <si>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</si>
  <si>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</si>
  <si>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</si>
  <si>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</si>
  <si>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</si>
  <si>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</si>
  <si>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</si>
  <si>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</si>
  <si>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</si>
  <si>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</si>
  <si>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</si>
  <si>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</si>
  <si>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</si>
  <si>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</si>
  <si>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</si>
  <si>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</si>
  <si>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</si>
  <si>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</si>
  <si>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</si>
  <si>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</si>
  <si>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</si>
  <si>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</si>
  <si>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</si>
  <si>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</si>
  <si>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</si>
  <si>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</si>
  <si>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</si>
  <si>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</si>
  <si>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</si>
  <si>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</si>
  <si>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</si>
  <si>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</si>
  <si>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</si>
  <si>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</si>
  <si>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</si>
  <si>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</si>
  <si>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</si>
  <si>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</si>
  <si>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</si>
  <si>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</si>
  <si>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</si>
  <si>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</si>
  <si>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</si>
  <si>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</si>
  <si>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</si>
  <si>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</si>
  <si>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</si>
  <si>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</si>
  <si>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</si>
  <si>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</si>
  <si>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</si>
  <si>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</si>
  <si>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</si>
  <si>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</si>
  <si>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</si>
  <si>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</si>
  <si>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</si>
  <si>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</si>
  <si>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</si>
  <si>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</si>
  <si>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</si>
  <si>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</si>
  <si>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</si>
  <si>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</si>
  <si>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</si>
  <si>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</si>
  <si>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</si>
  <si>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</si>
  <si>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</si>
  <si>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</si>
  <si>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</si>
  <si>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</si>
  <si>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</si>
  <si>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</si>
  <si>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</si>
  <si>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</si>
  <si>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</si>
  <si>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</si>
  <si>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</si>
  <si>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</si>
  <si>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</si>
  <si>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</si>
  <si>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</si>
  <si>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</si>
  <si>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</si>
  <si>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</si>
  <si>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</si>
  <si>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</si>
  <si>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</si>
  <si>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</si>
  <si>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</si>
  <si>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</si>
  <si>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</si>
  <si>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</si>
  <si>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</si>
  <si>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</si>
  <si>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</si>
  <si>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</si>
  <si>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</si>
  <si>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</si>
  <si>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</si>
  <si>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</si>
  <si>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</si>
  <si>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</si>
  <si>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</si>
  <si>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</si>
  <si>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</si>
  <si>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</si>
  <si>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</si>
  <si>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</si>
  <si>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</si>
  <si>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</si>
  <si>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</si>
  <si>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</si>
  <si>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</si>
  <si>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</si>
  <si>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</si>
  <si>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</si>
  <si>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</si>
  <si>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</si>
  <si>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</si>
  <si>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</si>
  <si>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</si>
  <si>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</si>
  <si>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</si>
  <si>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</si>
  <si>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</si>
  <si>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</si>
  <si>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</si>
  <si>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</si>
  <si>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</si>
  <si>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</si>
  <si>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</si>
  <si>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</si>
  <si>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</si>
  <si>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</si>
  <si>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</si>
  <si>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</si>
  <si>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</si>
  <si>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</si>
  <si>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</si>
  <si>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</si>
  <si>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</si>
  <si>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</si>
  <si>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</si>
  <si>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</si>
  <si>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</si>
  <si>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</si>
  <si>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</si>
  <si>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</si>
  <si>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</si>
  <si>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</si>
  <si>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</si>
  <si>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</si>
  <si>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</si>
  <si>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</si>
  <si>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</si>
  <si>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</si>
  <si>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</si>
  <si>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</si>
  <si>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</si>
  <si>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</si>
  <si>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</si>
  <si>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</si>
  <si>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</si>
  <si>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</si>
  <si>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</si>
  <si>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</si>
  <si>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</si>
  <si>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</si>
  <si>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</si>
  <si>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</si>
  <si>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</si>
  <si>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</si>
  <si>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</si>
  <si>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</si>
  <si>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</si>
  <si>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</si>
  <si>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</si>
  <si>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</si>
  <si>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</si>
  <si>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</si>
  <si>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</si>
  <si>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</si>
  <si>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</si>
  <si>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</si>
  <si>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</si>
  <si>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</si>
  <si>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</si>
  <si>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</si>
  <si>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</si>
  <si>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</si>
  <si>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</si>
  <si>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</si>
  <si>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</si>
  <si>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</si>
  <si>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</si>
  <si>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</si>
  <si>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</si>
  <si>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</si>
  <si>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</si>
  <si>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</si>
  <si>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</si>
  <si>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</si>
  <si>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</si>
  <si>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</si>
  <si>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</si>
  <si>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</si>
  <si>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</si>
  <si>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</si>
  <si>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</si>
  <si>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</si>
  <si>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</si>
  <si>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</si>
  <si>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</si>
  <si>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</si>
  <si>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</si>
  <si>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</si>
  <si>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</si>
  <si>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</si>
  <si>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</si>
  <si>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</si>
  <si>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</si>
  <si>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</si>
  <si>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</si>
  <si>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</si>
  <si>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</si>
  <si>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</si>
  <si>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</si>
  <si>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</si>
  <si>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</si>
  <si>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</si>
  <si>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</si>
  <si>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</si>
  <si>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</si>
  <si>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</si>
  <si>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</si>
  <si>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</si>
  <si>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</si>
  <si>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</si>
  <si>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</si>
  <si>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</si>
  <si>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</si>
  <si>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</si>
  <si>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</si>
  <si>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</si>
  <si>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</si>
  <si>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</si>
  <si>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</si>
  <si>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</si>
  <si>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</si>
  <si>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</si>
  <si>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</si>
  <si>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</si>
  <si>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</si>
  <si>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</si>
  <si>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</si>
  <si>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</si>
  <si>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</si>
  <si>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</si>
  <si>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</si>
  <si>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</si>
  <si>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</si>
  <si>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</si>
  <si>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</si>
  <si>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</si>
  <si>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</si>
  <si>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</si>
  <si>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</si>
  <si>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</si>
  <si>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</si>
  <si>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</si>
  <si>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</si>
  <si>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</si>
  <si>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</si>
  <si>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</si>
  <si>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</si>
  <si>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</si>
  <si>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</si>
  <si>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</si>
  <si>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</si>
  <si>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</si>
  <si>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</si>
  <si>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</si>
  <si>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</si>
  <si>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</si>
  <si>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</si>
  <si>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</si>
  <si>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</si>
  <si>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</si>
  <si>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</si>
  <si>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</si>
  <si>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</si>
  <si>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</si>
  <si>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</si>
  <si>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</si>
  <si>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</si>
  <si>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</si>
  <si>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</si>
  <si>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</si>
  <si>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</si>
  <si>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</si>
  <si>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</si>
  <si>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</si>
  <si>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</si>
  <si>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</si>
  <si>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</si>
  <si>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</si>
  <si>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</si>
  <si>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</si>
  <si>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</si>
  <si>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</si>
  <si>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</si>
  <si>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</si>
  <si>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</si>
  <si>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</si>
  <si>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</si>
  <si>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</si>
  <si>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</si>
  <si>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</si>
  <si>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</si>
  <si>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</si>
  <si>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</si>
  <si>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</si>
  <si>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</si>
  <si>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</si>
  <si>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</si>
  <si>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</si>
  <si>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</si>
  <si>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</si>
  <si>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</si>
  <si>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</si>
  <si>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</si>
  <si>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</si>
  <si>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</si>
  <si>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</si>
  <si>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</si>
  <si>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</si>
  <si>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</si>
  <si>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</si>
  <si>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</si>
  <si>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</si>
  <si>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</si>
  <si>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</si>
  <si>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</si>
  <si>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</si>
  <si>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</si>
  <si>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</si>
  <si>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</si>
  <si>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</si>
  <si>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</si>
  <si>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</si>
  <si>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</si>
  <si>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</si>
  <si>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</si>
  <si>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</si>
  <si>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</si>
  <si>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</si>
  <si>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</si>
  <si>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</si>
  <si>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</si>
  <si>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</si>
  <si>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</si>
  <si>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</si>
  <si>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</si>
  <si>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</si>
  <si>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</si>
  <si>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</si>
  <si>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</si>
  <si>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</si>
  <si>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</si>
  <si>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</si>
  <si>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</si>
  <si>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</si>
  <si>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</si>
  <si>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</si>
  <si>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</si>
  <si>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</si>
  <si>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</si>
  <si>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</si>
  <si>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</si>
  <si>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</si>
  <si>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</si>
  <si>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</si>
  <si>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</si>
  <si>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</si>
  <si>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</si>
  <si>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</si>
  <si>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</si>
  <si>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</si>
  <si>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</si>
  <si>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</si>
  <si>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</si>
  <si>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</si>
  <si>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</si>
  <si>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</si>
  <si>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</si>
  <si>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</si>
  <si>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</si>
  <si>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</si>
  <si>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</si>
  <si>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</si>
  <si>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</si>
  <si>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</si>
  <si>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</si>
  <si>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</si>
  <si>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</si>
  <si>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</si>
  <si>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</si>
  <si>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</si>
  <si>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</si>
  <si>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</si>
  <si>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</si>
  <si>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</si>
  <si>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</si>
  <si>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</si>
  <si>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</si>
  <si>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</si>
  <si>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</si>
  <si>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</si>
  <si>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</si>
  <si>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</si>
  <si>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</si>
  <si>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</si>
  <si>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</si>
  <si>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</si>
  <si>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</si>
  <si>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</si>
  <si>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</si>
  <si>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</si>
  <si>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</si>
  <si>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</si>
  <si>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</si>
  <si>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</si>
  <si>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</si>
  <si>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</si>
  <si>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</si>
  <si>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</si>
  <si>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</si>
  <si>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</si>
  <si>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</si>
  <si>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</si>
  <si>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</si>
  <si>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</si>
  <si>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</si>
  <si>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</si>
  <si>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</si>
  <si>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</si>
  <si>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</si>
  <si>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</si>
  <si>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</si>
  <si>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</si>
  <si>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</si>
  <si>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</si>
  <si>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</si>
  <si>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</si>
  <si>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</si>
  <si>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</si>
  <si>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</si>
  <si>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</si>
  <si>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</si>
  <si>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</si>
  <si>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</si>
  <si>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</si>
  <si>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</si>
  <si>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</si>
  <si>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</si>
  <si>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</si>
  <si>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</si>
  <si>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</si>
  <si>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</si>
  <si>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</si>
  <si>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</si>
  <si>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</si>
  <si>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</si>
  <si>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</si>
  <si>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</si>
  <si>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</si>
  <si>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</si>
  <si>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</si>
  <si>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</si>
  <si>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</si>
  <si>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</si>
  <si>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</si>
  <si>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</si>
  <si>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</si>
  <si>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</si>
  <si>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</si>
  <si>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</si>
  <si>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</si>
  <si>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</si>
  <si>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</si>
  <si>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</si>
  <si>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</si>
  <si>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</si>
  <si>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</si>
  <si>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</si>
  <si>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</si>
  <si>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</si>
  <si>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</si>
  <si>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</si>
  <si>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</si>
  <si>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</si>
  <si>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</si>
  <si>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</si>
  <si>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</si>
  <si>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</si>
  <si>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</si>
  <si>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</si>
  <si>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</si>
  <si>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</si>
  <si>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</si>
  <si>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</si>
  <si>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</si>
  <si>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</si>
  <si>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</si>
  <si>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</si>
  <si>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</si>
  <si>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</si>
  <si>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</si>
  <si>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</si>
  <si>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</si>
  <si>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</si>
  <si>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</si>
  <si>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</si>
  <si>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</si>
  <si>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</si>
  <si>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</si>
  <si>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</si>
  <si>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</si>
  <si>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</si>
  <si>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</si>
  <si>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</si>
  <si>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</si>
  <si>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</si>
  <si>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</si>
  <si>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</si>
  <si>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</si>
  <si>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</si>
  <si>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</si>
  <si>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</si>
  <si>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</si>
  <si>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</si>
  <si>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</si>
  <si>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</si>
  <si>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</si>
  <si>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</si>
  <si>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</si>
  <si>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</si>
  <si>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</si>
  <si>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</si>
  <si>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</si>
  <si>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</si>
  <si>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</si>
  <si>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</si>
  <si>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</si>
  <si>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</si>
  <si>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</si>
  <si>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</si>
  <si>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</si>
  <si>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</si>
  <si>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</si>
  <si>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</si>
  <si>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</si>
  <si>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</si>
  <si>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</si>
  <si>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</si>
  <si>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</si>
  <si>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</si>
  <si>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</si>
  <si>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</si>
  <si>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</si>
  <si>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</si>
  <si>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</si>
  <si>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</si>
  <si>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</si>
  <si>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</si>
  <si>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</si>
  <si>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</si>
  <si>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</si>
  <si>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</si>
  <si>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</si>
  <si>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</si>
  <si>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</si>
  <si>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</si>
  <si>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</si>
  <si>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</si>
  <si>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</si>
  <si>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</si>
  <si>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</si>
  <si>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</si>
  <si>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</si>
  <si>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</si>
  <si>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</si>
  <si>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</si>
  <si>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</si>
  <si>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</si>
  <si>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</si>
  <si>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</si>
  <si>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</si>
  <si>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</si>
  <si>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</si>
  <si>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</si>
  <si>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</si>
  <si>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</si>
  <si>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</si>
  <si>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</si>
  <si>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</si>
  <si>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</si>
  <si>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</si>
  <si>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</si>
  <si>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</si>
  <si>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</si>
  <si>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</si>
  <si>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</si>
  <si>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</si>
  <si>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</si>
  <si>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</si>
  <si>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</si>
  <si>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</si>
  <si>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</si>
  <si>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</si>
  <si>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</si>
  <si>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</si>
  <si>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</si>
  <si>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</si>
  <si>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</si>
  <si>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</si>
  <si>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</si>
  <si>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</si>
  <si>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</si>
  <si>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</si>
  <si>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</si>
  <si>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</si>
  <si>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</si>
  <si>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</si>
  <si>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</si>
  <si>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</si>
  <si>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</si>
  <si>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</si>
  <si>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</si>
  <si>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</si>
  <si>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</si>
  <si>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</si>
  <si>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</si>
  <si>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</si>
  <si>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</si>
  <si>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</si>
  <si>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</si>
  <si>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</si>
  <si>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</si>
  <si>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</si>
  <si>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</si>
  <si>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</si>
  <si>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</si>
  <si>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</si>
  <si>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</si>
  <si>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</si>
  <si>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</si>
  <si>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</si>
  <si>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</si>
  <si>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</si>
  <si>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</si>
  <si>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</si>
  <si>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</si>
  <si>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</si>
  <si>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</si>
  <si>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</si>
  <si>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</si>
  <si>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</si>
  <si>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</si>
  <si>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</si>
  <si>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</si>
  <si>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</si>
  <si>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</si>
  <si>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</si>
  <si>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</si>
  <si>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</si>
  <si>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</si>
  <si>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</si>
  <si>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</si>
  <si>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</si>
  <si>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</si>
  <si>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</si>
  <si>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</si>
  <si>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</si>
  <si>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</si>
  <si>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</si>
  <si>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</si>
  <si>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</si>
  <si>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</si>
  <si>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</si>
  <si>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</si>
  <si>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</si>
  <si>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</si>
  <si>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</si>
  <si>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</si>
  <si>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</si>
  <si>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</si>
  <si>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</si>
  <si>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</si>
  <si>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</si>
  <si>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</si>
  <si>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</si>
  <si>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</si>
  <si>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</si>
  <si>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</si>
  <si>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</si>
  <si>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</si>
  <si>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</si>
  <si>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</si>
  <si>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</si>
  <si>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</si>
  <si>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</si>
  <si>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</si>
  <si>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</si>
  <si>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</si>
  <si>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</si>
  <si>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05060950</t>
  </si>
  <si>
    <t>BORREZE</t>
  </si>
  <si>
    <t>LA BORREZE A SOUILLAC</t>
  </si>
  <si>
    <t>20RV00035-044</t>
  </si>
  <si>
    <t xml:space="preserve">etiage normal </t>
  </si>
  <si>
    <t xml:space="preserve">fortement nuageux </t>
  </si>
  <si>
    <t xml:space="preserve">nulle </t>
  </si>
  <si>
    <t xml:space="preserve">OUI </t>
  </si>
  <si>
    <t>2</t>
  </si>
  <si>
    <t>peu abondant</t>
  </si>
  <si>
    <t>absent</t>
  </si>
  <si>
    <t>Fort recouvrement algal et FISCRA</t>
  </si>
  <si>
    <t>Cf.</t>
  </si>
  <si>
    <t>578238</t>
  </si>
  <si>
    <t>6423165</t>
  </si>
  <si>
    <t>578186</t>
  </si>
  <si>
    <t>6423094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</si>
</sst>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12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" borderId="22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10" borderId="2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6"/>
  <sheetViews>
    <sheetView tabSelected="1" zoomScale="70" zoomScaleNormal="70" workbookViewId="0" topLeftCell="A64">
      <selection activeCell="A120" sqref="A120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92" t="s">
        <v>5161</v>
      </c>
      <c r="B3" s="92"/>
      <c r="C3" s="92"/>
      <c r="D3" s="92"/>
      <c r="E3" s="92"/>
    </row>
    <row r="4" spans="1:5" s="15" customFormat="1" ht="16.5" customHeight="1">
      <c r="A4" s="93" t="s">
        <v>5162</v>
      </c>
      <c r="B4" s="93"/>
      <c r="C4" s="93"/>
      <c r="D4" s="93"/>
      <c r="E4" s="93"/>
    </row>
    <row r="5" spans="1:5" s="15" customFormat="1" ht="15">
      <c r="A5" s="94" t="s">
        <v>5163</v>
      </c>
      <c r="B5" s="94"/>
      <c r="C5" s="94"/>
      <c r="D5" s="94"/>
      <c r="E5" s="94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95" t="s">
        <v>5171</v>
      </c>
      <c r="H7" s="95"/>
    </row>
    <row r="8" spans="1:8" ht="15">
      <c r="A8" s="22" t="s">
        <v>5172</v>
      </c>
      <c r="B8" s="23" t="s">
        <v>5294</v>
      </c>
      <c r="D8" s="22" t="s">
        <v>5173</v>
      </c>
      <c r="E8" s="24" t="s">
        <v>5174</v>
      </c>
      <c r="G8" s="95"/>
      <c r="H8" s="95"/>
    </row>
    <row r="9" spans="1:8" ht="15">
      <c r="A9" s="19" t="s">
        <v>5175</v>
      </c>
      <c r="B9" s="20" t="s">
        <v>5295</v>
      </c>
      <c r="D9" s="22" t="s">
        <v>5176</v>
      </c>
      <c r="E9" s="25" t="s">
        <v>5177</v>
      </c>
      <c r="G9" s="95"/>
      <c r="H9" s="95"/>
    </row>
    <row r="10" spans="1:8" ht="15">
      <c r="A10" s="22" t="s">
        <v>5178</v>
      </c>
      <c r="B10" s="26" t="s">
        <v>5296</v>
      </c>
      <c r="D10" s="22" t="s">
        <v>5179</v>
      </c>
      <c r="E10" s="25" t="s">
        <v>5307</v>
      </c>
      <c r="G10" s="95"/>
      <c r="H10" s="95"/>
    </row>
    <row r="11" spans="1:8" ht="15">
      <c r="A11" s="22" t="s">
        <v>5180</v>
      </c>
      <c r="B11" s="27">
        <v>44057</v>
      </c>
      <c r="D11" s="22" t="s">
        <v>5181</v>
      </c>
      <c r="E11" s="28" t="s">
        <v>5308</v>
      </c>
      <c r="G11" s="95"/>
      <c r="H11" s="95"/>
    </row>
    <row r="12" spans="1:8" ht="15">
      <c r="A12" s="22" t="s">
        <v>5182</v>
      </c>
      <c r="B12" s="28" t="s">
        <v>5297</v>
      </c>
      <c r="D12" s="22" t="s">
        <v>5183</v>
      </c>
      <c r="E12" s="28" t="s">
        <v>5309</v>
      </c>
      <c r="G12" s="95"/>
      <c r="H12" s="95"/>
    </row>
    <row r="13" spans="1:5" ht="17.25" customHeight="1">
      <c r="A13" s="29"/>
      <c r="B13" s="30"/>
      <c r="D13" s="22" t="s">
        <v>5184</v>
      </c>
      <c r="E13" s="31" t="s">
        <v>5310</v>
      </c>
    </row>
    <row r="14" spans="1:5" s="32" customFormat="1" ht="15">
      <c r="A14" s="94" t="s">
        <v>5185</v>
      </c>
      <c r="B14" s="94"/>
      <c r="C14" s="94"/>
      <c r="D14" s="94"/>
      <c r="E14" s="94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96" t="s">
        <v>5190</v>
      </c>
      <c r="B17" s="36" t="s">
        <v>5191</v>
      </c>
      <c r="C17" s="37" t="str">
        <f>E10</f>
        <v>578238</v>
      </c>
    </row>
    <row r="18" spans="1:3" ht="15">
      <c r="A18" s="96"/>
      <c r="B18" s="36" t="s">
        <v>5192</v>
      </c>
      <c r="C18" s="37" t="str">
        <f>E11</f>
        <v>6423165</v>
      </c>
    </row>
    <row r="19" spans="1:2" ht="15">
      <c r="A19" s="33" t="s">
        <v>5193</v>
      </c>
      <c r="B19" s="38">
        <v>92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5.4</v>
      </c>
    </row>
    <row r="26" spans="1:2" s="14" customFormat="1" ht="15">
      <c r="A26" s="12"/>
      <c r="B26" s="13"/>
    </row>
    <row r="27" spans="1:5" s="14" customFormat="1" ht="15">
      <c r="A27" s="97" t="s">
        <v>5200</v>
      </c>
      <c r="B27" s="97"/>
      <c r="C27" s="97"/>
      <c r="D27" s="97"/>
      <c r="E27" s="97"/>
    </row>
    <row r="28" spans="1:5" s="14" customFormat="1" ht="15" customHeight="1">
      <c r="A28" s="98" t="s">
        <v>5201</v>
      </c>
      <c r="B28" s="98"/>
      <c r="C28" s="98"/>
      <c r="D28" s="98"/>
      <c r="E28" s="98"/>
    </row>
    <row r="29" spans="1:5" s="14" customFormat="1" ht="15">
      <c r="A29" s="99" t="s">
        <v>5202</v>
      </c>
      <c r="B29" s="99"/>
      <c r="C29" s="99"/>
      <c r="D29" s="99"/>
      <c r="E29" s="99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0"/>
      <c r="B32" s="100"/>
      <c r="C32" s="43"/>
      <c r="D32" s="43"/>
      <c r="E32" s="43"/>
    </row>
    <row r="33" spans="1:5" s="15" customFormat="1" ht="12.75" customHeight="1">
      <c r="A33" s="101" t="s">
        <v>5204</v>
      </c>
      <c r="B33" s="101"/>
      <c r="C33" s="44"/>
      <c r="D33" s="101" t="s">
        <v>5205</v>
      </c>
      <c r="E33" s="101"/>
    </row>
    <row r="34" spans="1:5" s="15" customFormat="1" ht="37.5" customHeight="1">
      <c r="A34" s="101"/>
      <c r="B34" s="101"/>
      <c r="C34" s="44"/>
      <c r="D34" s="101"/>
      <c r="E34" s="101"/>
    </row>
    <row r="35" spans="1:5" ht="15">
      <c r="A35" s="33" t="s">
        <v>5206</v>
      </c>
      <c r="B35" s="45">
        <v>71</v>
      </c>
      <c r="D35" s="46" t="s">
        <v>5207</v>
      </c>
      <c r="E35" s="47">
        <v>29</v>
      </c>
    </row>
    <row r="36" spans="1:5" s="50" customFormat="1" ht="15" customHeight="1">
      <c r="A36" s="48" t="s">
        <v>5208</v>
      </c>
      <c r="B36" s="34">
        <v>69</v>
      </c>
      <c r="C36" s="44"/>
      <c r="D36" s="49" t="s">
        <v>5209</v>
      </c>
      <c r="E36" s="34">
        <v>31</v>
      </c>
    </row>
    <row r="37" spans="1:5" s="50" customFormat="1" ht="15" customHeight="1">
      <c r="A37" s="48" t="s">
        <v>5210</v>
      </c>
      <c r="B37" s="34">
        <v>5.5</v>
      </c>
      <c r="C37" s="44"/>
      <c r="D37" s="49" t="s">
        <v>5211</v>
      </c>
      <c r="E37" s="34">
        <v>5.3</v>
      </c>
    </row>
    <row r="38" spans="1:5" s="50" customFormat="1" ht="15" customHeight="1">
      <c r="A38" s="48" t="s">
        <v>5212</v>
      </c>
      <c r="B38" s="34">
        <v>40</v>
      </c>
      <c r="C38" s="44"/>
      <c r="D38" s="49" t="s">
        <v>5212</v>
      </c>
      <c r="E38" s="34">
        <v>23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2" t="s">
        <v>5214</v>
      </c>
      <c r="B41" s="102"/>
      <c r="C41" s="102"/>
      <c r="D41" s="102"/>
      <c r="E41" s="102"/>
    </row>
    <row r="42" spans="1:5" s="15" customFormat="1" ht="15" customHeight="1">
      <c r="A42" s="103" t="s">
        <v>5215</v>
      </c>
      <c r="B42" s="103"/>
      <c r="C42" s="44"/>
      <c r="D42" s="103" t="s">
        <v>5215</v>
      </c>
      <c r="E42" s="103"/>
    </row>
    <row r="43" spans="1:5" s="15" customFormat="1" ht="15">
      <c r="A43" s="52" t="s">
        <v>5216</v>
      </c>
      <c r="B43" s="53"/>
      <c r="C43" s="44"/>
      <c r="D43" s="16" t="s">
        <v>5216</v>
      </c>
      <c r="E43" s="53"/>
    </row>
    <row r="44" spans="1:5" s="15" customFormat="1" ht="15">
      <c r="A44" s="33" t="s">
        <v>5217</v>
      </c>
      <c r="B44" s="54"/>
      <c r="C44" s="44"/>
      <c r="D44" s="22" t="s">
        <v>5217</v>
      </c>
      <c r="E44" s="54">
        <v>5</v>
      </c>
    </row>
    <row r="45" spans="1:5" s="15" customFormat="1" ht="15">
      <c r="A45" s="33" t="s">
        <v>5218</v>
      </c>
      <c r="B45" s="54"/>
      <c r="C45" s="44"/>
      <c r="D45" s="22" t="s">
        <v>5218</v>
      </c>
      <c r="E45" s="54">
        <v>3</v>
      </c>
    </row>
    <row r="46" spans="1:5" s="15" customFormat="1" ht="15">
      <c r="A46" s="33" t="s">
        <v>5219</v>
      </c>
      <c r="B46" s="54"/>
      <c r="C46" s="44"/>
      <c r="D46" s="22" t="s">
        <v>5219</v>
      </c>
      <c r="E46" s="54"/>
    </row>
    <row r="47" spans="1:5" s="15" customFormat="1" ht="15">
      <c r="A47" s="33" t="s">
        <v>5220</v>
      </c>
      <c r="B47" s="54"/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/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104" t="s">
        <v>5227</v>
      </c>
      <c r="B55" s="104"/>
      <c r="C55" s="44"/>
      <c r="D55" s="104" t="s">
        <v>5227</v>
      </c>
      <c r="E55" s="104"/>
    </row>
    <row r="56" spans="1:5" s="15" customFormat="1" ht="15">
      <c r="A56" s="104"/>
      <c r="B56" s="104"/>
      <c r="C56" s="44"/>
      <c r="D56" s="104"/>
      <c r="E56" s="104"/>
    </row>
    <row r="57" spans="1:5" s="15" customFormat="1" ht="15">
      <c r="A57" s="52" t="s">
        <v>5228</v>
      </c>
      <c r="B57" s="53">
        <v>4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4</v>
      </c>
      <c r="C58" s="44"/>
      <c r="D58" s="22" t="s">
        <v>5229</v>
      </c>
      <c r="E58" s="54">
        <v>5</v>
      </c>
    </row>
    <row r="59" spans="1:5" s="15" customFormat="1" ht="15">
      <c r="A59" s="33" t="s">
        <v>5230</v>
      </c>
      <c r="B59" s="54"/>
      <c r="C59" s="44"/>
      <c r="D59" s="22" t="s">
        <v>5230</v>
      </c>
      <c r="E59" s="54">
        <v>2</v>
      </c>
    </row>
    <row r="60" spans="1:5" s="15" customFormat="1" ht="15">
      <c r="A60" s="33" t="s">
        <v>5231</v>
      </c>
      <c r="B60" s="54"/>
      <c r="C60" s="44"/>
      <c r="D60" s="22" t="s">
        <v>5231</v>
      </c>
      <c r="E60" s="54"/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104" t="s">
        <v>5233</v>
      </c>
      <c r="B63" s="104"/>
      <c r="C63" s="44"/>
      <c r="D63" s="104" t="s">
        <v>5233</v>
      </c>
      <c r="E63" s="104"/>
    </row>
    <row r="64" spans="1:5" s="15" customFormat="1" ht="15">
      <c r="A64" s="104"/>
      <c r="B64" s="104"/>
      <c r="C64" s="44"/>
      <c r="D64" s="104"/>
      <c r="E64" s="104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3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5</v>
      </c>
    </row>
    <row r="67" spans="1:5" s="15" customFormat="1" ht="15">
      <c r="A67" s="33" t="s">
        <v>5236</v>
      </c>
      <c r="B67" s="54">
        <v>4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4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>
        <v>2</v>
      </c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104" t="s">
        <v>5239</v>
      </c>
      <c r="B71" s="104"/>
      <c r="C71" s="44"/>
      <c r="D71" s="104" t="s">
        <v>5239</v>
      </c>
      <c r="E71" s="104"/>
    </row>
    <row r="72" spans="1:5" s="15" customFormat="1" ht="6" customHeight="1">
      <c r="A72" s="104"/>
      <c r="B72" s="104"/>
      <c r="C72" s="44"/>
      <c r="D72" s="104"/>
      <c r="E72" s="104"/>
    </row>
    <row r="73" spans="1:5" s="15" customFormat="1" ht="15">
      <c r="A73" s="52" t="s">
        <v>5240</v>
      </c>
      <c r="B73" s="53">
        <v>2</v>
      </c>
      <c r="C73" s="44"/>
      <c r="D73" s="16" t="s">
        <v>5240</v>
      </c>
      <c r="E73" s="53">
        <v>2</v>
      </c>
    </row>
    <row r="74" spans="1:5" s="15" customFormat="1" ht="15">
      <c r="A74" s="33" t="s">
        <v>5241</v>
      </c>
      <c r="B74" s="54">
        <v>3</v>
      </c>
      <c r="C74" s="44"/>
      <c r="D74" s="22" t="s">
        <v>5241</v>
      </c>
      <c r="E74" s="54">
        <v>4</v>
      </c>
    </row>
    <row r="75" spans="1:5" s="15" customFormat="1" ht="15">
      <c r="A75" s="33" t="s">
        <v>5242</v>
      </c>
      <c r="B75" s="54">
        <v>2</v>
      </c>
      <c r="C75" s="44"/>
      <c r="D75" s="22" t="s">
        <v>5242</v>
      </c>
      <c r="E75" s="54">
        <v>2</v>
      </c>
    </row>
    <row r="76" spans="1:5" s="15" customFormat="1" ht="15">
      <c r="A76" s="33" t="s">
        <v>5243</v>
      </c>
      <c r="B76" s="54">
        <v>4</v>
      </c>
      <c r="C76" s="44"/>
      <c r="D76" s="22" t="s">
        <v>5243</v>
      </c>
      <c r="E76" s="54">
        <v>4</v>
      </c>
    </row>
    <row r="77" spans="1:5" s="15" customFormat="1" ht="15">
      <c r="A77" s="33" t="s">
        <v>5244</v>
      </c>
      <c r="B77" s="54">
        <v>4</v>
      </c>
      <c r="C77" s="44"/>
      <c r="D77" s="22" t="s">
        <v>5244</v>
      </c>
      <c r="E77" s="54">
        <v>3</v>
      </c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104" t="s">
        <v>5245</v>
      </c>
      <c r="B79" s="104"/>
      <c r="C79" s="44"/>
      <c r="D79" s="104" t="s">
        <v>5245</v>
      </c>
      <c r="E79" s="104"/>
    </row>
    <row r="80" spans="1:5" s="15" customFormat="1" ht="15">
      <c r="A80" s="104"/>
      <c r="B80" s="104"/>
      <c r="C80" s="44"/>
      <c r="D80" s="104"/>
      <c r="E80" s="104"/>
    </row>
    <row r="81" spans="1:5" s="15" customFormat="1" ht="15">
      <c r="A81" s="52" t="s">
        <v>5246</v>
      </c>
      <c r="B81" s="53"/>
      <c r="C81" s="44"/>
      <c r="D81" s="16" t="s">
        <v>5246</v>
      </c>
      <c r="E81" s="53"/>
    </row>
    <row r="82" spans="1:5" s="15" customFormat="1" ht="15">
      <c r="A82" s="33" t="s">
        <v>5247</v>
      </c>
      <c r="B82" s="54">
        <v>1</v>
      </c>
      <c r="C82" s="44"/>
      <c r="D82" s="22" t="s">
        <v>5247</v>
      </c>
      <c r="E82" s="54">
        <v>1</v>
      </c>
    </row>
    <row r="83" spans="1:5" s="15" customFormat="1" ht="15">
      <c r="A83" s="33" t="s">
        <v>5248</v>
      </c>
      <c r="B83" s="54">
        <v>5</v>
      </c>
      <c r="C83" s="44"/>
      <c r="D83" s="22" t="s">
        <v>5248</v>
      </c>
      <c r="E83" s="54">
        <v>4</v>
      </c>
    </row>
    <row r="84" spans="1:5" s="15" customFormat="1" ht="15">
      <c r="A84" s="33" t="s">
        <v>5249</v>
      </c>
      <c r="B84" s="54">
        <v>2</v>
      </c>
      <c r="C84" s="44"/>
      <c r="D84" s="22" t="s">
        <v>5249</v>
      </c>
      <c r="E84" s="54"/>
    </row>
    <row r="85" spans="1:5" s="15" customFormat="1" ht="15">
      <c r="A85" s="33" t="s">
        <v>5250</v>
      </c>
      <c r="B85" s="54">
        <v>2</v>
      </c>
      <c r="C85" s="44"/>
      <c r="D85" s="22" t="s">
        <v>5250</v>
      </c>
      <c r="E85" s="54">
        <v>4</v>
      </c>
    </row>
    <row r="86" spans="1:5" s="15" customFormat="1" ht="15">
      <c r="A86" s="33" t="s">
        <v>5251</v>
      </c>
      <c r="B86" s="54">
        <v>2</v>
      </c>
      <c r="C86" s="44"/>
      <c r="D86" s="22" t="s">
        <v>5251</v>
      </c>
      <c r="E86" s="54">
        <v>2</v>
      </c>
    </row>
    <row r="87" spans="1:5" s="15" customFormat="1" ht="15">
      <c r="A87" s="33" t="s">
        <v>5252</v>
      </c>
      <c r="B87" s="54"/>
      <c r="C87" s="44"/>
      <c r="D87" s="22" t="s">
        <v>5252</v>
      </c>
      <c r="E87" s="54">
        <v>2</v>
      </c>
    </row>
    <row r="88" spans="1:5" s="15" customFormat="1" ht="15">
      <c r="A88" s="33" t="s">
        <v>5253</v>
      </c>
      <c r="B88" s="54"/>
      <c r="C88" s="44"/>
      <c r="D88" s="22" t="s">
        <v>5253</v>
      </c>
      <c r="E88" s="54"/>
    </row>
    <row r="89" spans="1:8" s="15" customFormat="1" ht="15">
      <c r="A89" s="107"/>
      <c r="B89" s="107"/>
      <c r="C89" s="59"/>
      <c r="D89" s="108"/>
      <c r="E89" s="108"/>
      <c r="H89" s="60"/>
    </row>
    <row r="90" spans="1:5" s="15" customFormat="1" ht="12.75" customHeight="1">
      <c r="A90" s="109" t="s">
        <v>5254</v>
      </c>
      <c r="B90" s="109"/>
      <c r="C90" s="109"/>
      <c r="D90" s="109"/>
      <c r="E90" s="109"/>
    </row>
    <row r="91" spans="1:5" s="15" customFormat="1" ht="12.75" customHeight="1">
      <c r="A91" s="109"/>
      <c r="B91" s="109"/>
      <c r="C91" s="109"/>
      <c r="D91" s="109"/>
      <c r="E91" s="109"/>
    </row>
    <row r="92" spans="1:5" s="15" customFormat="1" ht="30" customHeight="1">
      <c r="A92" s="105" t="s">
        <v>5305</v>
      </c>
      <c r="B92" s="105"/>
      <c r="C92" s="105"/>
      <c r="D92" s="105"/>
      <c r="E92" s="105"/>
    </row>
    <row r="93" s="32" customFormat="1" ht="15"/>
    <row r="94" s="32" customFormat="1" ht="15"/>
    <row r="95" spans="1:8" s="32" customFormat="1" ht="15">
      <c r="A95" s="94" t="s">
        <v>5255</v>
      </c>
      <c r="B95" s="94"/>
      <c r="C95" s="94"/>
      <c r="D95" s="94"/>
      <c r="E95" s="94"/>
      <c r="F95" s="94"/>
      <c r="G95" s="106" t="s">
        <v>5256</v>
      </c>
      <c r="H95" s="106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4536</v>
      </c>
      <c r="B97" s="65" t="str">
        <f>IF(A97="NEWCOD",IF(ISBLANK(G97),"renseigner le champ 'Nouveau taxon'",G97),VLOOKUP(A97,'Ref Taxo'!A:B,2,0))</f>
        <v>Solanum dulcamara</v>
      </c>
      <c r="C97" s="66">
        <f>IF(A97="NEWCOD",IF(ISBLANK(H97),"NoCod",H97),VLOOKUP(A97,'Ref Taxo'!A:D,4,0))</f>
        <v>1964</v>
      </c>
      <c r="D97" s="67">
        <v>0.01</v>
      </c>
      <c r="E97" s="68">
        <v>0.01</v>
      </c>
      <c r="F97" s="68" t="s">
        <v>5265</v>
      </c>
      <c r="G97" s="69"/>
      <c r="H97" s="70"/>
    </row>
    <row r="98" spans="1:8" ht="15">
      <c r="A98" s="64" t="s">
        <v>4146</v>
      </c>
      <c r="B98" s="65" t="str">
        <f>IF(A98="NEWCOD",IF(ISBLANK(G98),"renseigner le champ 'Nouveau taxon'",G98),VLOOKUP(A98,'Ref Taxo'!A:B,2,0))</f>
        <v>Rorippa amphibia</v>
      </c>
      <c r="C98" s="66">
        <f>IF(A98="NEWCOD",IF(ISBLANK(H98),"NoCod",H98),VLOOKUP(A98,'Ref Taxo'!A:D,4,0))</f>
        <v>1765</v>
      </c>
      <c r="D98" s="67">
        <v>0.01</v>
      </c>
      <c r="E98" s="68">
        <v>0.15</v>
      </c>
      <c r="F98" s="68" t="s">
        <v>5265</v>
      </c>
      <c r="G98" s="71"/>
      <c r="H98" s="72"/>
    </row>
    <row r="99" spans="1:8" ht="15">
      <c r="A99" s="64" t="s">
        <v>2883</v>
      </c>
      <c r="B99" s="65" t="str">
        <f>IF(A99="NEWCOD",IF(ISBLANK(G99),"renseigner le champ 'Nouveau taxon'",G99),VLOOKUP(A99,'Ref Taxo'!A:B,2,0))</f>
        <v>Mentha aquatica</v>
      </c>
      <c r="C99" s="66">
        <f>IF(A99="NEWCOD",IF(ISBLANK(H99),"NoCod",H99),VLOOKUP(A99,'Ref Taxo'!A:D,4,0))</f>
        <v>1791</v>
      </c>
      <c r="D99" s="67">
        <v>0.01</v>
      </c>
      <c r="E99" s="68">
        <v>0.01</v>
      </c>
      <c r="F99" s="68" t="s">
        <v>5265</v>
      </c>
      <c r="G99" s="71"/>
      <c r="H99" s="72"/>
    </row>
    <row r="100" spans="1:8" ht="15">
      <c r="A100" s="64" t="s">
        <v>2881</v>
      </c>
      <c r="B100" s="65" t="str">
        <f>IF(A100="NEWCOD",IF(ISBLANK(G100),"renseigner le champ 'Nouveau taxon'",G100),VLOOKUP(A100,'Ref Taxo'!A:B,2,0))</f>
        <v>Melosira</v>
      </c>
      <c r="C100" s="66">
        <f>IF(A100="NEWCOD",IF(ISBLANK(H100),"NoCod",H100),VLOOKUP(A100,'Ref Taxo'!A:D,4,0))</f>
        <v>8714</v>
      </c>
      <c r="D100" s="67">
        <v>3.7</v>
      </c>
      <c r="E100" s="68">
        <v>5.1</v>
      </c>
      <c r="F100" s="68" t="s">
        <v>5265</v>
      </c>
      <c r="G100" s="71"/>
      <c r="H100" s="72"/>
    </row>
    <row r="101" spans="1:8" ht="15">
      <c r="A101" s="64" t="s">
        <v>5040</v>
      </c>
      <c r="B101" s="65" t="str">
        <f>IF(A101="NEWCOD",IF(ISBLANK(G101),"renseigner le champ 'Nouveau taxon'",G101),VLOOKUP(A101,'Ref Taxo'!A:B,2,0))</f>
        <v>Vaucheria</v>
      </c>
      <c r="C101" s="66">
        <f>IF(A101="NEWCOD",IF(ISBLANK(H101),"NoCod",H101),VLOOKUP(A101,'Ref Taxo'!A:D,4,0))</f>
        <v>1169</v>
      </c>
      <c r="D101" s="67">
        <v>9.6</v>
      </c>
      <c r="E101" s="68">
        <v>11.3</v>
      </c>
      <c r="F101" s="68" t="s">
        <v>5265</v>
      </c>
      <c r="G101" s="71"/>
      <c r="H101" s="72"/>
    </row>
    <row r="102" spans="1:8" ht="15">
      <c r="A102" s="64" t="s">
        <v>4683</v>
      </c>
      <c r="B102" s="65" t="str">
        <f>IF(A102="NEWCOD",IF(ISBLANK(G102),"renseigner le champ 'Nouveau taxon'",G102),VLOOKUP(A102,'Ref Taxo'!A:B,2,0))</f>
        <v>Spirogyra</v>
      </c>
      <c r="C102" s="66">
        <f>IF(A102="NEWCOD",IF(ISBLANK(H102),"NoCod",H102),VLOOKUP(A102,'Ref Taxo'!A:D,4,0))</f>
        <v>1147</v>
      </c>
      <c r="D102" s="67">
        <v>2.2</v>
      </c>
      <c r="E102" s="68">
        <v>1.2</v>
      </c>
      <c r="F102" s="68" t="s">
        <v>5265</v>
      </c>
      <c r="G102" s="71"/>
      <c r="H102" s="72"/>
    </row>
    <row r="103" spans="1:8" ht="15">
      <c r="A103" s="64" t="s">
        <v>2920</v>
      </c>
      <c r="B103" s="65" t="str">
        <f>IF(A103="NEWCOD",IF(ISBLANK(G103),"renseigner le champ 'Nouveau taxon'",G103),VLOOKUP(A103,'Ref Taxo'!A:B,2,0))</f>
        <v>Microspora</v>
      </c>
      <c r="C103" s="66">
        <f>IF(A103="NEWCOD",IF(ISBLANK(H103),"NoCod",H103),VLOOKUP(A103,'Ref Taxo'!A:D,4,0))</f>
        <v>1132</v>
      </c>
      <c r="D103" s="67">
        <v>1.9</v>
      </c>
      <c r="E103" s="68">
        <v>2.6</v>
      </c>
      <c r="F103" s="68" t="s">
        <v>5265</v>
      </c>
      <c r="G103" s="71"/>
      <c r="H103" s="72"/>
    </row>
    <row r="104" spans="1:8" ht="15">
      <c r="A104" s="64" t="s">
        <v>2792</v>
      </c>
      <c r="B104" s="65" t="str">
        <f>IF(A104="NEWCOD",IF(ISBLANK(G104),"renseigner le champ 'Nouveau taxon'",G104),VLOOKUP(A104,'Ref Taxo'!A:B,2,0))</f>
        <v>Lycopus europaeus</v>
      </c>
      <c r="C104" s="66">
        <f>IF(A104="NEWCOD",IF(ISBLANK(H104),"NoCod",H104),VLOOKUP(A104,'Ref Taxo'!A:D,4,0))</f>
        <v>1789</v>
      </c>
      <c r="D104" s="67">
        <v>0.01</v>
      </c>
      <c r="E104" s="68">
        <v>0.01</v>
      </c>
      <c r="F104" s="68" t="s">
        <v>5265</v>
      </c>
      <c r="G104" s="71"/>
      <c r="H104" s="72"/>
    </row>
    <row r="105" spans="1:8" ht="15">
      <c r="A105" s="64" t="s">
        <v>418</v>
      </c>
      <c r="B105" s="65" t="str">
        <f>IF(A105="NEWCOD",IF(ISBLANK(G105),"renseigner le champ 'Nouveau taxon'",G105),VLOOKUP(A105,'Ref Taxo'!A:B,2,0))</f>
        <v>Bidens frondosa</v>
      </c>
      <c r="C105" s="66">
        <f>IF(A105="NEWCOD",IF(ISBLANK(H105),"NoCod",H105),VLOOKUP(A105,'Ref Taxo'!A:D,4,0))</f>
        <v>1727</v>
      </c>
      <c r="D105" s="67">
        <v>0.01</v>
      </c>
      <c r="E105" s="68">
        <v>0.01</v>
      </c>
      <c r="F105" s="68" t="s">
        <v>5265</v>
      </c>
      <c r="G105" s="71"/>
      <c r="H105" s="72"/>
    </row>
    <row r="106" spans="1:8" ht="15">
      <c r="A106" s="64" t="s">
        <v>1906</v>
      </c>
      <c r="B106" s="65" t="str">
        <f>IF(A106="NEWCOD",IF(ISBLANK(G106),"renseigner le champ 'Nouveau taxon'",G106),VLOOKUP(A106,'Ref Taxo'!A:B,2,0))</f>
        <v>Fissidens crassipes</v>
      </c>
      <c r="C106" s="66">
        <f>IF(A106="NEWCOD",IF(ISBLANK(H106),"NoCod",H106),VLOOKUP(A106,'Ref Taxo'!A:D,4,0))</f>
        <v>1294</v>
      </c>
      <c r="D106" s="67">
        <v>23.2</v>
      </c>
      <c r="E106" s="68">
        <v>2.1</v>
      </c>
      <c r="F106" s="68" t="s">
        <v>5265</v>
      </c>
      <c r="G106" s="71"/>
      <c r="H106" s="72"/>
    </row>
    <row r="107" spans="1:8" ht="15">
      <c r="A107" s="64" t="s">
        <v>2663</v>
      </c>
      <c r="B107" s="65" t="str">
        <f>IF(A107="NEWCOD",IF(ISBLANK(G107),"renseigner le champ 'Nouveau taxon'",G107),VLOOKUP(A107,'Ref Taxo'!A:B,2,0))</f>
        <v>Leptodictyum riparium</v>
      </c>
      <c r="C107" s="66">
        <f>IF(A107="NEWCOD",IF(ISBLANK(H107),"NoCod",H107),VLOOKUP(A107,'Ref Taxo'!A:D,4,0))</f>
        <v>1244</v>
      </c>
      <c r="D107" s="67">
        <v>1.2</v>
      </c>
      <c r="E107" s="68">
        <v>0.02</v>
      </c>
      <c r="F107" s="68" t="s">
        <v>5265</v>
      </c>
      <c r="G107" s="71"/>
      <c r="H107" s="72"/>
    </row>
    <row r="108" spans="1:8" ht="15">
      <c r="A108" s="64" t="s">
        <v>3418</v>
      </c>
      <c r="B108" s="65" t="str">
        <f>IF(A108="NEWCOD",IF(ISBLANK(G108),"renseigner le champ 'Nouveau taxon'",G108),VLOOKUP(A108,'Ref Taxo'!A:B,2,0))</f>
        <v>Phalaris arundinacea</v>
      </c>
      <c r="C108" s="66">
        <f>IF(A108="NEWCOD",IF(ISBLANK(H108),"NoCod",H108),VLOOKUP(A108,'Ref Taxo'!A:D,4,0))</f>
        <v>1577</v>
      </c>
      <c r="D108" s="67">
        <v>0.09</v>
      </c>
      <c r="E108" s="68">
        <v>0.05</v>
      </c>
      <c r="F108" s="68" t="s">
        <v>5265</v>
      </c>
      <c r="G108" s="71"/>
      <c r="H108" s="72"/>
    </row>
    <row r="109" spans="1:8" ht="15">
      <c r="A109" s="64" t="s">
        <v>1970</v>
      </c>
      <c r="B109" s="65" t="str">
        <f>IF(A109="NEWCOD",IF(ISBLANK(G109),"renseigner le champ 'Nouveau taxon'",G109),VLOOKUP(A109,'Ref Taxo'!A:B,2,0))</f>
        <v>Fontinalis antipyretica</v>
      </c>
      <c r="C109" s="66">
        <f>IF(A109="NEWCOD",IF(ISBLANK(H109),"NoCod",H109),VLOOKUP(A109,'Ref Taxo'!A:D,4,0))</f>
        <v>1310</v>
      </c>
      <c r="D109" s="67">
        <v>0.9</v>
      </c>
      <c r="E109" s="68">
        <v>0</v>
      </c>
      <c r="F109" s="68" t="s">
        <v>5265</v>
      </c>
      <c r="G109" s="71"/>
      <c r="H109" s="72"/>
    </row>
    <row r="110" spans="1:8" ht="15">
      <c r="A110" s="64" t="s">
        <v>2377</v>
      </c>
      <c r="B110" s="65" t="str">
        <f>IF(A110="NEWCOD",IF(ISBLANK(G110),"renseigner le champ 'Nouveau taxon'",G110),VLOOKUP(A110,'Ref Taxo'!A:B,2,0))</f>
        <v>Iris pseudacorus</v>
      </c>
      <c r="C110" s="66">
        <f>IF(A110="NEWCOD",IF(ISBLANK(H110),"NoCod",H110),VLOOKUP(A110,'Ref Taxo'!A:D,4,0))</f>
        <v>1601</v>
      </c>
      <c r="D110" s="67">
        <v>0.01</v>
      </c>
      <c r="E110" s="68">
        <v>0</v>
      </c>
      <c r="F110" s="68" t="s">
        <v>5265</v>
      </c>
      <c r="G110" s="71"/>
      <c r="H110" s="72"/>
    </row>
    <row r="111" spans="1:8" ht="15">
      <c r="A111" s="64" t="s">
        <v>63</v>
      </c>
      <c r="B111" s="65" t="str">
        <f>IF(A111="NEWCOD",IF(ISBLANK(G111),"renseigner le champ 'Nouveau taxon'",G111),VLOOKUP(A111,'Ref Taxo'!A:B,2,0))</f>
        <v>Agrostis stolonifera</v>
      </c>
      <c r="C111" s="66">
        <f>IF(A111="NEWCOD",IF(ISBLANK(H111),"NoCod",H111),VLOOKUP(A111,'Ref Taxo'!A:D,4,0))</f>
        <v>1543</v>
      </c>
      <c r="D111" s="67">
        <v>0.01</v>
      </c>
      <c r="E111" s="68">
        <v>0</v>
      </c>
      <c r="F111" s="68" t="s">
        <v>5306</v>
      </c>
      <c r="G111" s="71"/>
      <c r="H111" s="72"/>
    </row>
    <row r="112" spans="1:8" ht="15">
      <c r="A112" s="64" t="s">
        <v>3133</v>
      </c>
      <c r="B112" s="65" t="str">
        <f>IF(A112="NEWCOD",IF(ISBLANK(G112),"renseigner le champ 'Nouveau taxon'",G112),VLOOKUP(A112,'Ref Taxo'!A:B,2,0))</f>
        <v>Nasturtium officinale</v>
      </c>
      <c r="C112" s="66">
        <f>IF(A112="NEWCOD",IF(ISBLANK(H112),"NoCod",H112),VLOOKUP(A112,'Ref Taxo'!A:D,4,0))</f>
        <v>1763</v>
      </c>
      <c r="D112" s="67">
        <v>0.1</v>
      </c>
      <c r="E112" s="68">
        <v>0</v>
      </c>
      <c r="F112" s="68" t="s">
        <v>5265</v>
      </c>
      <c r="G112" s="71"/>
      <c r="H112" s="72"/>
    </row>
    <row r="113" spans="1:8" ht="15">
      <c r="A113" s="64" t="s">
        <v>2048</v>
      </c>
      <c r="B113" s="65" t="str">
        <f>IF(A113="NEWCOD",IF(ISBLANK(G113),"renseigner le champ 'Nouveau taxon'",G113),VLOOKUP(A113,'Ref Taxo'!A:B,2,0))</f>
        <v>Glechoma hederacea</v>
      </c>
      <c r="C113" s="66">
        <f>IF(A113="NEWCOD",IF(ISBLANK(H113),"NoCod",H113),VLOOKUP(A113,'Ref Taxo'!A:D,4,0))</f>
        <v>19767</v>
      </c>
      <c r="D113" s="67">
        <v>0.01</v>
      </c>
      <c r="E113" s="68">
        <v>0.01</v>
      </c>
      <c r="F113" s="68" t="s">
        <v>5265</v>
      </c>
      <c r="G113" s="71"/>
      <c r="H113" s="72"/>
    </row>
    <row r="114" spans="1:8" ht="15">
      <c r="A114" s="64" t="s">
        <v>3295</v>
      </c>
      <c r="B114" s="65" t="str">
        <f>IF(A114="NEWCOD",IF(ISBLANK(G114),"renseigner le champ 'Nouveau taxon'",G114),VLOOKUP(A114,'Ref Taxo'!A:B,2,0))</f>
        <v>Oscillatoria</v>
      </c>
      <c r="C114" s="66">
        <f>IF(A114="NEWCOD",IF(ISBLANK(H114),"NoCod",H114),VLOOKUP(A114,'Ref Taxo'!A:D,4,0))</f>
        <v>1108</v>
      </c>
      <c r="D114" s="67">
        <v>0.1</v>
      </c>
      <c r="E114" s="68">
        <v>0</v>
      </c>
      <c r="F114" s="68" t="s">
        <v>5265</v>
      </c>
      <c r="G114" s="71"/>
      <c r="H114" s="72"/>
    </row>
    <row r="115" spans="1:8" ht="15">
      <c r="A115" s="64" t="s">
        <v>2175</v>
      </c>
      <c r="B115" s="65" t="str">
        <f>IF(A115="NEWCOD",IF(ISBLANK(G115),"renseigner le champ 'Nouveau taxon'",G115),VLOOKUP(A115,'Ref Taxo'!A:B,2,0))</f>
        <v>Helosciadium</v>
      </c>
      <c r="C115" s="66">
        <f>IF(A115="NEWCOD",IF(ISBLANK(H115),"NoCod",H115),VLOOKUP(A115,'Ref Taxo'!A:D,4,0))</f>
        <v>38517</v>
      </c>
      <c r="D115" s="67">
        <v>0.01</v>
      </c>
      <c r="E115" s="68">
        <v>0</v>
      </c>
      <c r="F115" s="68" t="s">
        <v>5265</v>
      </c>
      <c r="G115" s="71"/>
      <c r="H115" s="72"/>
    </row>
    <row r="116" spans="1:8" ht="15">
      <c r="A116" s="64" t="s">
        <v>2170</v>
      </c>
      <c r="B116" s="65" t="str">
        <f>IF(A116="NEWCOD",IF(ISBLANK(G116),"renseigner le champ 'Nouveau taxon'",G116),VLOOKUP(A116,'Ref Taxo'!A:B,2,0))</f>
        <v xml:space="preserve">Helosciadium nodiflorum </v>
      </c>
      <c r="C116" s="66">
        <f>IF(A116="NEWCOD",IF(ISBLANK(H116),"NoCod",H116),VLOOKUP(A116,'Ref Taxo'!A:D,4,0))</f>
        <v>30053</v>
      </c>
      <c r="D116" s="67">
        <v>0.01</v>
      </c>
      <c r="E116" s="68">
        <v>0</v>
      </c>
      <c r="F116" s="68" t="s">
        <v>5265</v>
      </c>
      <c r="G116" s="71"/>
      <c r="H116" s="72"/>
    </row>
    <row r="117" spans="1:8" ht="15">
      <c r="A117" s="64" t="s">
        <v>2816</v>
      </c>
      <c r="B117" s="65" t="str">
        <f>IF(A117="NEWCOD",IF(ISBLANK(G117),"renseigner le champ 'Nouveau taxon'",G117),VLOOKUP(A117,'Ref Taxo'!A:B,2,0))</f>
        <v>Lysimachia vulgaris</v>
      </c>
      <c r="C117" s="66">
        <f>IF(A117="NEWCOD",IF(ISBLANK(H117),"NoCod",H117),VLOOKUP(A117,'Ref Taxo'!A:D,4,0))</f>
        <v>1887</v>
      </c>
      <c r="D117" s="67">
        <v>0.01</v>
      </c>
      <c r="E117" s="68">
        <v>0</v>
      </c>
      <c r="F117" s="68" t="s">
        <v>5265</v>
      </c>
      <c r="G117" s="71"/>
      <c r="H117" s="72"/>
    </row>
    <row r="118" spans="1:8" ht="15">
      <c r="A118" s="64" t="s">
        <v>4443</v>
      </c>
      <c r="B118" s="65" t="str">
        <f>IF(A118="NEWCOD",IF(ISBLANK(G118),"renseigner le champ 'Nouveau taxon'",G118),VLOOKUP(A118,'Ref Taxo'!A:B,2,0))</f>
        <v>Scutellaria galericulata</v>
      </c>
      <c r="C118" s="66">
        <f>IF(A118="NEWCOD",IF(ISBLANK(H118),"NoCod",H118),VLOOKUP(A118,'Ref Taxo'!A:D,4,0))</f>
        <v>1796</v>
      </c>
      <c r="D118" s="67">
        <v>0.01</v>
      </c>
      <c r="E118" s="68">
        <v>0</v>
      </c>
      <c r="F118" s="68" t="s">
        <v>5265</v>
      </c>
      <c r="G118" s="71"/>
      <c r="H118" s="72"/>
    </row>
    <row r="119" spans="1:8" ht="15">
      <c r="A119" s="64" t="s">
        <v>632</v>
      </c>
      <c r="B119" s="65" t="str">
        <f>IF(A119="NEWCOD",IF(ISBLANK(G119),"renseigner le champ 'Nouveau taxon'",G119),VLOOKUP(A119,'Ref Taxo'!A:B,2,0))</f>
        <v>Callitriche platycarpa</v>
      </c>
      <c r="C119" s="66">
        <f>IF(A119="NEWCOD",IF(ISBLANK(H119),"NoCod",H119),VLOOKUP(A119,'Ref Taxo'!A:D,4,0))</f>
        <v>1702</v>
      </c>
      <c r="D119" s="67">
        <v>0.01</v>
      </c>
      <c r="E119" s="68">
        <v>0</v>
      </c>
      <c r="F119" s="68" t="s">
        <v>5265</v>
      </c>
      <c r="G119" s="71"/>
      <c r="H119" s="72"/>
    </row>
    <row r="120" spans="1:8" ht="15">
      <c r="A120" s="64" t="s">
        <v>5047</v>
      </c>
      <c r="B120" s="65" t="str">
        <f>IF(A120="NEWCOD",IF(ISBLANK(G120),"renseigner le champ 'Nouveau taxon'",G120),VLOOKUP(A120,'Ref Taxo'!A:B,2,0))</f>
        <v>Veronica anagallis-aquatica</v>
      </c>
      <c r="C120" s="66">
        <f>IF(A120="NEWCOD",IF(ISBLANK(H120),"NoCod",H120),VLOOKUP(A120,'Ref Taxo'!A:D,4,0))</f>
        <v>1955</v>
      </c>
      <c r="D120" s="67">
        <v>0.01</v>
      </c>
      <c r="E120" s="68">
        <v>0</v>
      </c>
      <c r="F120" s="68" t="s">
        <v>5265</v>
      </c>
      <c r="G120" s="71"/>
      <c r="H120" s="72"/>
    </row>
    <row r="121" spans="1:8" ht="15">
      <c r="A121" s="64" t="s">
        <v>1070</v>
      </c>
      <c r="B121" s="65" t="str">
        <f>IF(A121="NEWCOD",IF(ISBLANK(G121),"renseigner le champ 'Nouveau taxon'",G121),VLOOKUP(A121,'Ref Taxo'!A:B,2,0))</f>
        <v>Cinclidotus riparius</v>
      </c>
      <c r="C121" s="66">
        <f>IF(A121="NEWCOD",IF(ISBLANK(H121),"NoCod",H121),VLOOKUP(A121,'Ref Taxo'!A:D,4,0))</f>
        <v>1321</v>
      </c>
      <c r="D121" s="67">
        <v>0</v>
      </c>
      <c r="E121" s="68">
        <v>0.01</v>
      </c>
      <c r="F121" s="68" t="s">
        <v>5265</v>
      </c>
      <c r="G121" s="71"/>
      <c r="H121" s="72"/>
    </row>
    <row r="122" spans="1:8" ht="15">
      <c r="A122" s="64"/>
      <c r="B122" s="65" t="e">
        <f>IF(A122="NEWCOD",IF(ISBLANK(G122),"renseigner le champ 'Nouveau taxon'",G122),VLOOKUP(A122,'Ref Taxo'!A:B,2,0))</f>
        <v>#N/A</v>
      </c>
      <c r="C122" s="66" t="e">
        <f>IF(A122="NEWCOD",IF(ISBLANK(H122),"NoCod",H122),VLOOKUP(A122,'Ref Taxo'!A:D,4,0))</f>
        <v>#N/A</v>
      </c>
      <c r="D122" s="67"/>
      <c r="E122" s="68"/>
      <c r="F122" s="68" t="s">
        <v>5265</v>
      </c>
      <c r="G122" s="71"/>
      <c r="H122" s="72"/>
    </row>
    <row r="123" spans="1:8" ht="15">
      <c r="A123" s="64"/>
      <c r="B123" s="65" t="e">
        <f>IF(A123="NEWCOD",IF(ISBLANK(G123),"renseigner le champ 'Nouveau taxon'",G123),VLOOKUP(A123,'Ref Taxo'!A:B,2,0))</f>
        <v>#N/A</v>
      </c>
      <c r="C123" s="66" t="e">
        <f>IF(A123="NEWCOD",IF(ISBLANK(H123),"NoCod",H123),VLOOKUP(A123,'Ref Taxo'!A:D,4,0))</f>
        <v>#N/A</v>
      </c>
      <c r="D123" s="67"/>
      <c r="E123" s="68"/>
      <c r="F123" s="68" t="s">
        <v>5265</v>
      </c>
      <c r="G123" s="71"/>
      <c r="H123" s="72"/>
    </row>
    <row r="124" spans="1:8" ht="15">
      <c r="A124" s="64"/>
      <c r="B124" s="65" t="e">
        <f>IF(A124="NEWCOD",IF(ISBLANK(G124),"renseigner le champ 'Nouveau taxon'",G124),VLOOKUP(A124,'Ref Taxo'!A:B,2,0))</f>
        <v>#N/A</v>
      </c>
      <c r="C124" s="66" t="e">
        <f>IF(A124="NEWCOD",IF(ISBLANK(H124),"NoCod",H124),VLOOKUP(A124,'Ref Taxo'!A:D,4,0))</f>
        <v>#N/A</v>
      </c>
      <c r="D124" s="67"/>
      <c r="E124" s="68"/>
      <c r="F124" s="68" t="s">
        <v>5265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5265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3"/>
      <c r="H536" s="74"/>
    </row>
  </sheetData>
  <mergeCells count="29">
    <mergeCell ref="A92:E92"/>
    <mergeCell ref="A95:F95"/>
    <mergeCell ref="G95:H95"/>
    <mergeCell ref="A79:B80"/>
    <mergeCell ref="D79:E80"/>
    <mergeCell ref="A89:B89"/>
    <mergeCell ref="D89:E89"/>
    <mergeCell ref="A90:E91"/>
    <mergeCell ref="A55:B56"/>
    <mergeCell ref="D55:E56"/>
    <mergeCell ref="A63:B64"/>
    <mergeCell ref="D63:E64"/>
    <mergeCell ref="A71:B72"/>
    <mergeCell ref="D71:E72"/>
    <mergeCell ref="A33:B34"/>
    <mergeCell ref="D33:E34"/>
    <mergeCell ref="A41:E41"/>
    <mergeCell ref="A42:B42"/>
    <mergeCell ref="D42:E42"/>
    <mergeCell ref="A17:A18"/>
    <mergeCell ref="A27:E27"/>
    <mergeCell ref="A28:E28"/>
    <mergeCell ref="A29:E29"/>
    <mergeCell ref="A32:B32"/>
    <mergeCell ref="A3:E3"/>
    <mergeCell ref="A4:E4"/>
    <mergeCell ref="A5:E5"/>
    <mergeCell ref="G7:H12"/>
    <mergeCell ref="A14:E14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6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6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2021-01-05T09:39:25Z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