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bookViews>
    <workbookView xWindow="40216" yWindow="64066" windowWidth="25440" windowHeight="15390" activeTab="1"/>
  </bookViews>
  <sheets>
    <sheet name="Ref Taxo" sheetId="1" r:id="rId1"/>
    <sheet name="Saisie" sheetId="2" r:id="rId2"/>
    <sheet name="Mises à jour" sheetId="3" r:id="rId3"/>
  </sheets>
  <definedNames/>
  <calcPr calcId="191029"/>
  <extLst/>
</workbook>
</file>

<file path=xl/sharedStrings.xml><?xml version="1.0" encoding="utf-8"?>
<sst xmlns="http://schemas.openxmlformats.org/spreadsheetml/2006/main" count="6474" uniqueCount="5311">
  <si>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</si>
  <si>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</si>
  <si>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</si>
  <si>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</si>
  <si>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</si>
  <si>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</si>
  <si>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</si>
  <si>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</si>
  <si>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</si>
  <si>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</si>
  <si>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</si>
  <si>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</si>
  <si>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</si>
  <si>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</si>
  <si>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</si>
  <si>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</si>
  <si>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</si>
  <si>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</si>
  <si>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</si>
  <si>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</si>
  <si>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</si>
  <si>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</si>
  <si>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</si>
  <si>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</si>
  <si>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</si>
  <si>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</si>
  <si>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</si>
  <si>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</si>
  <si>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</si>
  <si>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</si>
  <si>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</si>
  <si>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</si>
  <si>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</si>
  <si>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</si>
  <si>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</si>
  <si>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</si>
  <si>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</si>
  <si>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</si>
  <si>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</si>
  <si>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</si>
  <si>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</si>
  <si>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</si>
  <si>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</si>
  <si>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</si>
  <si>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</si>
  <si>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</si>
  <si>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</si>
  <si>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</si>
  <si>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</si>
  <si>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</si>
  <si>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</si>
  <si>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</si>
  <si>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</si>
  <si>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</si>
  <si>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</si>
  <si>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</si>
  <si>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</si>
  <si>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</si>
  <si>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</si>
  <si>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</si>
  <si>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</si>
  <si>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</si>
  <si>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</si>
  <si>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</si>
  <si>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</si>
  <si>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</si>
  <si>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</si>
  <si>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</si>
  <si>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</si>
  <si>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</si>
  <si>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</si>
  <si>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</si>
  <si>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</si>
  <si>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</si>
  <si>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</si>
  <si>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</si>
  <si>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</si>
  <si>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</si>
  <si>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</si>
  <si>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</si>
  <si>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</si>
  <si>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</si>
  <si>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</si>
  <si>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</si>
  <si>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</si>
  <si>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</si>
  <si>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</si>
  <si>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</si>
  <si>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</si>
  <si>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</si>
  <si>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</si>
  <si>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</si>
  <si>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</si>
  <si>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</si>
  <si>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</si>
  <si>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</si>
  <si>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</si>
  <si>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</si>
  <si>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</si>
  <si>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</si>
  <si>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</si>
  <si>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</si>
  <si>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</si>
  <si>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</si>
  <si>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</si>
  <si>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</si>
  <si>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</si>
  <si>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</si>
  <si>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</si>
  <si>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</si>
  <si>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</si>
  <si>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</si>
  <si>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</si>
  <si>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</si>
  <si>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</si>
  <si>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</si>
  <si>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</si>
  <si>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</si>
  <si>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</si>
  <si>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</si>
  <si>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</si>
  <si>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</si>
  <si>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</si>
  <si>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</si>
  <si>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</si>
  <si>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</si>
  <si>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</si>
  <si>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</si>
  <si>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</si>
  <si>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</si>
  <si>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</si>
  <si>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</si>
  <si>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</si>
  <si>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</si>
  <si>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</si>
  <si>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</si>
  <si>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</si>
  <si>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</si>
  <si>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</si>
  <si>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</si>
  <si>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</si>
  <si>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</si>
  <si>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</si>
  <si>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</si>
  <si>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</si>
  <si>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</si>
  <si>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</si>
  <si>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</si>
  <si>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</si>
  <si>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</si>
  <si>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</si>
  <si>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</si>
  <si>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</si>
  <si>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</si>
  <si>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</si>
  <si>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</si>
  <si>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</si>
  <si>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</si>
  <si>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</si>
  <si>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</si>
  <si>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</si>
  <si>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</si>
  <si>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</si>
  <si>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</si>
  <si>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</si>
  <si>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</si>
  <si>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</si>
  <si>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</si>
  <si>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</si>
  <si>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</si>
  <si>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</si>
  <si>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</si>
  <si>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</si>
  <si>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</si>
  <si>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</si>
  <si>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</si>
  <si>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</si>
  <si>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</si>
  <si>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</si>
  <si>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</si>
  <si>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</si>
  <si>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</si>
  <si>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</si>
  <si>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</si>
  <si>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</si>
  <si>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</si>
  <si>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</si>
  <si>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</si>
  <si>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</si>
  <si>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</si>
  <si>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</si>
  <si>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</si>
  <si>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</si>
  <si>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</si>
  <si>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</si>
  <si>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</si>
  <si>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</si>
  <si>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</si>
  <si>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</si>
  <si>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</si>
  <si>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</si>
  <si>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</si>
  <si>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</si>
  <si>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</si>
  <si>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</si>
  <si>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</si>
  <si>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</si>
  <si>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</si>
  <si>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</si>
  <si>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</si>
  <si>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</si>
  <si>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</si>
  <si>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</si>
  <si>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</si>
  <si>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</si>
  <si>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</si>
  <si>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</si>
  <si>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</si>
  <si>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</si>
  <si>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</si>
  <si>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</si>
  <si>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</si>
  <si>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</si>
  <si>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</si>
  <si>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</si>
  <si>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</si>
  <si>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</si>
  <si>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</si>
  <si>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</si>
  <si>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</si>
  <si>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</si>
  <si>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</si>
  <si>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</si>
  <si>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</si>
  <si>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</si>
  <si>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</si>
  <si>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</si>
  <si>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</si>
  <si>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</si>
  <si>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</si>
  <si>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</si>
  <si>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</si>
  <si>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</si>
  <si>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</si>
  <si>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</si>
  <si>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</si>
  <si>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</si>
  <si>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</si>
  <si>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</si>
  <si>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</si>
  <si>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</si>
  <si>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</si>
  <si>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</si>
  <si>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</si>
  <si>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</si>
  <si>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</si>
  <si>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</si>
  <si>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</si>
  <si>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</si>
  <si>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</si>
  <si>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</si>
  <si>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</si>
  <si>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</si>
  <si>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</si>
  <si>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</si>
  <si>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</si>
  <si>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</si>
  <si>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</si>
  <si>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</si>
  <si>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</si>
  <si>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</si>
  <si>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</si>
  <si>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</si>
  <si>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</si>
  <si>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</si>
  <si>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</si>
  <si>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</si>
  <si>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</si>
  <si>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</si>
  <si>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</si>
  <si>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</si>
  <si>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</si>
  <si>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</si>
  <si>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</si>
  <si>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</si>
  <si>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</si>
  <si>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</si>
  <si>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</si>
  <si>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</si>
  <si>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</si>
  <si>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</si>
  <si>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</si>
  <si>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</si>
  <si>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</si>
  <si>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</si>
  <si>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</si>
  <si>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</si>
  <si>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</si>
  <si>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</si>
  <si>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</si>
  <si>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</si>
  <si>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</si>
  <si>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</si>
  <si>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</si>
  <si>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</si>
  <si>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</si>
  <si>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</si>
  <si>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</si>
  <si>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</si>
  <si>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</si>
  <si>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</si>
  <si>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</si>
  <si>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</si>
  <si>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</si>
  <si>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</si>
  <si>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</si>
  <si>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</si>
  <si>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</si>
  <si>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</si>
  <si>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</si>
  <si>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</si>
  <si>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</si>
  <si>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</si>
  <si>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</si>
  <si>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</si>
  <si>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</si>
  <si>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</si>
  <si>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</si>
  <si>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</si>
  <si>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</si>
  <si>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</si>
  <si>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</si>
  <si>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</si>
  <si>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</si>
  <si>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</si>
  <si>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</si>
  <si>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</si>
  <si>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</si>
  <si>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</si>
  <si>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</si>
  <si>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</si>
  <si>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</si>
  <si>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</si>
  <si>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</si>
  <si>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</si>
  <si>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</si>
  <si>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</si>
  <si>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</si>
  <si>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</si>
  <si>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</si>
  <si>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</si>
  <si>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</si>
  <si>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</si>
  <si>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</si>
  <si>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</si>
  <si>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</si>
  <si>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</si>
  <si>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</si>
  <si>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</si>
  <si>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</si>
  <si>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</si>
  <si>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</si>
  <si>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</si>
  <si>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</si>
  <si>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</si>
  <si>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</si>
  <si>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</si>
  <si>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</si>
  <si>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</si>
  <si>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</si>
  <si>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</si>
  <si>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</si>
  <si>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</si>
  <si>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</si>
  <si>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</si>
  <si>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</si>
  <si>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</si>
  <si>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</si>
  <si>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</si>
  <si>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</si>
  <si>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</si>
  <si>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</si>
  <si>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</si>
  <si>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</si>
  <si>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</si>
  <si>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</si>
  <si>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</si>
  <si>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</si>
  <si>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</si>
  <si>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</si>
  <si>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</si>
  <si>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</si>
  <si>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</si>
  <si>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</si>
  <si>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</si>
  <si>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</si>
  <si>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</si>
  <si>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</si>
  <si>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</si>
  <si>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</si>
  <si>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</si>
  <si>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</si>
  <si>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</si>
  <si>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</si>
  <si>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</si>
  <si>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</si>
  <si>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</si>
  <si>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</si>
  <si>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</si>
  <si>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</si>
  <si>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</si>
  <si>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</si>
  <si>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</si>
  <si>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</si>
  <si>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</si>
  <si>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</si>
  <si>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</si>
  <si>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</si>
  <si>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</si>
  <si>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</si>
  <si>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</si>
  <si>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</si>
  <si>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</si>
  <si>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</si>
  <si>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</si>
  <si>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</si>
  <si>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</si>
  <si>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</si>
  <si>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</si>
  <si>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</si>
  <si>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</si>
  <si>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</si>
  <si>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</si>
  <si>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</si>
  <si>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</si>
  <si>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</si>
  <si>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</si>
  <si>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</si>
  <si>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</si>
  <si>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</si>
  <si>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</si>
  <si>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</si>
  <si>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</si>
  <si>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</si>
  <si>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</si>
  <si>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</si>
  <si>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</si>
  <si>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</si>
  <si>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</si>
  <si>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</si>
  <si>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</si>
  <si>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</si>
  <si>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</si>
  <si>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</si>
  <si>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</si>
  <si>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</si>
  <si>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</si>
  <si>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</si>
  <si>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</si>
  <si>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</si>
  <si>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</si>
  <si>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</si>
  <si>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</si>
  <si>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</si>
  <si>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</si>
  <si>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</si>
  <si>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</si>
  <si>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</si>
  <si>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</si>
  <si>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</si>
  <si>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</si>
  <si>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</si>
  <si>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</si>
  <si>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</si>
  <si>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</si>
  <si>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</si>
  <si>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</si>
  <si>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</si>
  <si>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</si>
  <si>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</si>
  <si>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</si>
  <si>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</si>
  <si>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</si>
  <si>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</si>
  <si>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</si>
  <si>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</si>
  <si>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</si>
  <si>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</si>
  <si>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</si>
  <si>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</si>
  <si>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</si>
  <si>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</si>
  <si>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</si>
  <si>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</si>
  <si>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</si>
  <si>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</si>
  <si>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</si>
  <si>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</si>
  <si>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</si>
  <si>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</si>
  <si>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</si>
  <si>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</si>
  <si>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</si>
  <si>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</si>
  <si>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</si>
  <si>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</si>
  <si>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</si>
  <si>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</si>
  <si>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</si>
  <si>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</si>
  <si>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</si>
  <si>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</si>
  <si>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</si>
  <si>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</si>
  <si>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</si>
  <si>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</si>
  <si>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</si>
  <si>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</si>
  <si>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</si>
  <si>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</si>
  <si>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</si>
  <si>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</si>
  <si>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</si>
  <si>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</si>
  <si>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</si>
  <si>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</si>
  <si>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</si>
  <si>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</si>
  <si>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</si>
  <si>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</si>
  <si>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</si>
  <si>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</si>
  <si>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</si>
  <si>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</si>
  <si>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</si>
  <si>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</si>
  <si>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</si>
  <si>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</si>
  <si>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</si>
  <si>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</si>
  <si>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</si>
  <si>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</si>
  <si>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</si>
  <si>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</si>
  <si>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</si>
  <si>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</si>
  <si>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</si>
  <si>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</si>
  <si>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</si>
  <si>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</si>
  <si>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</si>
  <si>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</si>
  <si>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</si>
  <si>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</si>
  <si>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</si>
  <si>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</si>
  <si>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</si>
  <si>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</si>
  <si>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</si>
  <si>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</si>
  <si>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</si>
  <si>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</si>
  <si>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</si>
  <si>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</si>
  <si>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</si>
  <si>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</si>
  <si>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</si>
  <si>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</si>
  <si>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</si>
  <si>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</si>
  <si>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</si>
  <si>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</si>
  <si>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</si>
  <si>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</si>
  <si>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</si>
  <si>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</si>
  <si>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</si>
  <si>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</si>
  <si>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</si>
  <si>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</si>
  <si>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</si>
  <si>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</si>
  <si>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</si>
  <si>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</si>
  <si>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</si>
  <si>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</si>
  <si>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</si>
  <si>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</si>
  <si>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</si>
  <si>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</si>
  <si>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</si>
  <si>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</si>
  <si>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</si>
  <si>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</si>
  <si>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</si>
  <si>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</si>
  <si>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</si>
  <si>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</si>
  <si>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</si>
  <si>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</si>
  <si>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</si>
  <si>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</si>
  <si>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</si>
  <si>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</si>
  <si>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</si>
  <si>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</si>
  <si>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</si>
  <si>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</si>
  <si>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</si>
  <si>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</si>
  <si>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</si>
  <si>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</si>
  <si>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</si>
  <si>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</si>
  <si>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</si>
  <si>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</si>
  <si>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</si>
  <si>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</si>
  <si>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</si>
  <si>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</si>
  <si>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</si>
  <si>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</si>
  <si>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</si>
  <si>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</si>
  <si>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</si>
  <si>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</si>
  <si>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</si>
  <si>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</si>
  <si>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</si>
  <si>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</si>
  <si>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</si>
  <si>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</si>
  <si>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</si>
  <si>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</si>
  <si>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</si>
  <si>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</si>
  <si>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</si>
  <si>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</si>
  <si>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</si>
  <si>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</si>
  <si>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</si>
  <si>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</si>
  <si>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</si>
  <si>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</si>
  <si>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</si>
  <si>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</si>
  <si>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</si>
  <si>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</si>
  <si>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</si>
  <si>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</si>
  <si>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</si>
  <si>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</si>
  <si>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</si>
  <si>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</si>
  <si>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</si>
  <si>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</si>
  <si>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</si>
  <si>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</si>
  <si>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</si>
  <si>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</si>
  <si>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</si>
  <si>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</si>
  <si>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</si>
  <si>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</si>
  <si>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</si>
  <si>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</si>
  <si>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</si>
  <si>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</si>
  <si>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</si>
  <si>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</si>
  <si>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</si>
  <si>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</si>
  <si>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</si>
  <si>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</si>
  <si>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</si>
  <si>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</si>
  <si>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</si>
  <si>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</si>
  <si>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</si>
  <si>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</si>
  <si>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</si>
  <si>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</si>
  <si>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</si>
  <si>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</si>
  <si>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</si>
  <si>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</si>
  <si>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</si>
  <si>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</si>
  <si>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</si>
  <si>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</si>
  <si>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</si>
  <si>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</si>
  <si>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</si>
  <si>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</si>
  <si>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</si>
  <si>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</si>
  <si>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</si>
  <si>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</si>
  <si>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</si>
  <si>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</si>
  <si>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</si>
  <si>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</si>
  <si>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</si>
  <si>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</si>
  <si>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</si>
  <si>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</si>
  <si>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</si>
  <si>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</si>
  <si>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</si>
  <si>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</si>
  <si>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</si>
  <si>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</si>
  <si>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</si>
  <si>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</si>
  <si>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</si>
  <si>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</si>
  <si>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</si>
  <si>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</si>
  <si>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</si>
  <si>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</si>
  <si>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</si>
  <si>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</si>
  <si>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</si>
  <si>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</si>
  <si>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</si>
  <si>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</si>
  <si>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</si>
  <si>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</si>
  <si>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</si>
  <si>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</si>
  <si>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</si>
  <si>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</si>
  <si>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</si>
  <si>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</si>
  <si>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</si>
  <si>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</si>
  <si>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</si>
  <si>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</si>
  <si>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</si>
  <si>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</si>
  <si>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</si>
  <si>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</si>
  <si>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</si>
  <si>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</si>
  <si>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</si>
  <si>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</si>
  <si>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</si>
  <si>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</si>
  <si>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</si>
  <si>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</si>
  <si>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</si>
  <si>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</si>
  <si>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</si>
  <si>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</si>
  <si>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</si>
  <si>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</si>
  <si>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</si>
  <si>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</si>
  <si>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</si>
  <si>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</si>
  <si>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</si>
  <si>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</si>
  <si>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</si>
  <si>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</si>
  <si>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</si>
  <si>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</si>
  <si>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</si>
  <si>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</si>
  <si>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</si>
  <si>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</si>
  <si>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</si>
  <si>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</si>
  <si>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</si>
  <si>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</si>
  <si>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</si>
  <si>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</si>
  <si>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</si>
  <si>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</si>
  <si>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</si>
  <si>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</si>
  <si>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</si>
  <si>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</si>
  <si>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</si>
  <si>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</si>
  <si>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</si>
  <si>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</si>
  <si>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</si>
  <si>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</si>
  <si>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</si>
  <si>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</si>
  <si>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</si>
  <si>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</si>
  <si>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</si>
  <si>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</si>
  <si>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</si>
  <si>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</si>
  <si>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</si>
  <si>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</si>
  <si>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</si>
  <si>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</si>
  <si>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</si>
  <si>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</si>
  <si>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</si>
  <si>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</si>
  <si>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</si>
  <si>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</si>
  <si>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</si>
  <si>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</si>
  <si>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</si>
  <si>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</si>
  <si>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</si>
  <si>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</si>
  <si>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</si>
  <si>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</si>
  <si>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</si>
  <si>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</si>
  <si>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</si>
  <si>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</si>
  <si>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</si>
  <si>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</si>
  <si>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</si>
  <si>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</si>
  <si>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</si>
  <si>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</si>
  <si>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</si>
  <si>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</si>
  <si>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</si>
  <si>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</si>
  <si>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</si>
  <si>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</si>
  <si>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</si>
  <si>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</si>
  <si>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</si>
  <si>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</si>
  <si>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</si>
  <si>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</si>
  <si>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</si>
  <si>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</si>
  <si>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</si>
  <si>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</si>
  <si>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</si>
  <si>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</si>
  <si>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</si>
  <si>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</si>
  <si>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</si>
  <si>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</si>
  <si>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</si>
  <si>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</si>
  <si>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</si>
  <si>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</si>
  <si>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</si>
  <si>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</si>
  <si>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</si>
  <si>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</si>
  <si>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</si>
  <si>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</si>
  <si>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</si>
  <si>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</si>
  <si>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</si>
  <si>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</si>
  <si>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</si>
  <si>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</si>
  <si>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</si>
  <si>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</si>
  <si>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</si>
  <si>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</si>
  <si>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</si>
  <si>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</si>
  <si>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</si>
  <si>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</si>
  <si>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</si>
  <si>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</si>
  <si>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</si>
  <si>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</si>
  <si>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</si>
  <si>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</si>
  <si>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</si>
  <si>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</si>
  <si>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</si>
  <si>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</si>
  <si>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</si>
  <si>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</si>
  <si>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</si>
  <si>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</si>
  <si>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</si>
  <si>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</si>
  <si>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</si>
  <si>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</si>
  <si>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</si>
  <si>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</si>
  <si>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</si>
  <si>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</si>
  <si>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</si>
  <si>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</si>
  <si>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</si>
  <si>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</si>
  <si>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</si>
  <si>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</si>
  <si>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</si>
  <si>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</si>
  <si>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</si>
  <si>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</si>
  <si>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</si>
  <si>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</si>
  <si>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</si>
  <si>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</si>
  <si>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</si>
  <si>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</si>
  <si>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</si>
  <si>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</si>
  <si>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</si>
  <si>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</si>
  <si>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</si>
  <si>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</si>
  <si>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</si>
  <si>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</si>
  <si>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</si>
  <si>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</si>
  <si>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</si>
  <si>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</si>
  <si>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</si>
  <si>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</si>
  <si>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</si>
  <si>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</si>
  <si>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</si>
  <si>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</si>
  <si>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</si>
  <si>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</si>
  <si>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</si>
  <si>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</si>
  <si>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</si>
  <si>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</si>
  <si>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</si>
  <si>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</si>
  <si>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</si>
  <si>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</si>
  <si>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</si>
  <si>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</si>
  <si>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</si>
  <si>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</si>
  <si>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</si>
  <si>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</si>
  <si>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</si>
  <si>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</si>
  <si>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</si>
  <si>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</si>
  <si>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</si>
  <si>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</si>
  <si>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</si>
  <si>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</si>
  <si>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</si>
  <si>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</si>
  <si>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</si>
  <si>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</si>
  <si>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</si>
  <si>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</si>
  <si>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</si>
  <si>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</si>
  <si>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</si>
  <si>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</si>
  <si>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</si>
  <si>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</si>
  <si>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</si>
  <si>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</si>
  <si>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</si>
  <si>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</si>
  <si>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</si>
  <si>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</si>
  <si>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</si>
  <si>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</si>
  <si>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</si>
  <si>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</si>
  <si>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</si>
  <si>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</si>
  <si>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</si>
  <si>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</si>
  <si>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</si>
  <si>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</si>
  <si>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</si>
  <si>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</si>
  <si>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</si>
  <si>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</si>
  <si>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</si>
  <si>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</si>
  <si>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</si>
  <si>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</si>
  <si>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</si>
  <si>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</si>
  <si>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</si>
  <si>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</si>
  <si>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</si>
  <si>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</si>
  <si>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</si>
  <si>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</si>
  <si>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</si>
  <si>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</si>
  <si>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</si>
  <si>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</si>
  <si>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</si>
  <si>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</si>
  <si>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</si>
  <si>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</si>
  <si>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</si>
  <si>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</si>
  <si>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</si>
  <si>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</si>
  <si>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</si>
  <si>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</si>
  <si>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</si>
  <si>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</si>
  <si>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</si>
  <si>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</si>
  <si>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</si>
  <si>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</si>
  <si>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</si>
  <si>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</si>
  <si>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</si>
  <si>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</si>
  <si>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</si>
  <si>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</si>
  <si>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</si>
  <si>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</si>
  <si>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</si>
  <si>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</si>
  <si>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</si>
  <si>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</si>
  <si>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</si>
  <si>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</si>
  <si>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</si>
  <si>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</si>
  <si>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</si>
  <si>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</si>
  <si>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</si>
  <si>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</si>
  <si>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</si>
  <si>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</si>
  <si>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</si>
  <si>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</si>
  <si>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</si>
  <si>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</si>
  <si>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</si>
  <si>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</si>
  <si>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</si>
  <si>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</si>
  <si>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</si>
  <si>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</si>
  <si>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</si>
  <si>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</si>
  <si>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</si>
  <si>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</si>
  <si>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</si>
  <si>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</si>
  <si>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</si>
  <si>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</si>
  <si>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</si>
  <si>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</si>
  <si>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</si>
  <si>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</si>
  <si>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</si>
  <si>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</si>
  <si>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</si>
  <si>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</si>
  <si>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</si>
  <si>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</si>
  <si>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</si>
  <si>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</si>
  <si>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</si>
  <si>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</si>
  <si>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</si>
  <si>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</si>
  <si>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</si>
  <si>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</si>
  <si>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</si>
  <si>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</si>
  <si>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</si>
  <si>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</si>
  <si>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</si>
  <si>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</si>
  <si>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</si>
  <si>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</si>
  <si>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</si>
  <si>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</si>
  <si>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</si>
  <si>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</si>
  <si>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</si>
  <si>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</si>
  <si>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</si>
  <si>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</si>
  <si>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</si>
  <si>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</si>
  <si>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</si>
  <si>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</si>
  <si>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</si>
  <si>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</si>
  <si>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</si>
  <si>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</si>
  <si>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</si>
  <si>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</si>
  <si>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</si>
  <si>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</si>
  <si>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</si>
  <si>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</si>
  <si>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</si>
  <si>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</si>
  <si>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</si>
  <si>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</si>
  <si>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</si>
  <si>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</si>
  <si>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</si>
  <si>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</si>
  <si>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</si>
  <si>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</si>
  <si>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</si>
  <si>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</si>
  <si>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</si>
  <si>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</si>
  <si>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</si>
  <si>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</si>
  <si>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</si>
  <si>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</si>
  <si>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</si>
  <si>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</si>
  <si>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</si>
  <si>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</si>
  <si>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</si>
  <si>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</si>
  <si>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</si>
  <si>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</si>
  <si>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</si>
  <si>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</si>
  <si>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</si>
  <si>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</si>
  <si>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</si>
  <si>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</si>
  <si>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</si>
  <si>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</si>
  <si>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</si>
  <si>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</si>
  <si>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</si>
  <si>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</si>
  <si>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</si>
  <si>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</si>
  <si>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</si>
  <si>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</si>
  <si>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</si>
  <si>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</si>
  <si>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</si>
  <si>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</si>
  <si>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</si>
  <si>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</si>
  <si>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</si>
  <si>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</si>
  <si>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</si>
  <si>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</si>
  <si>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</si>
  <si>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</si>
  <si>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</si>
  <si>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</si>
  <si>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</si>
  <si>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</si>
  <si>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</si>
  <si>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</si>
  <si>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</si>
  <si>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</si>
  <si>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</si>
  <si>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</si>
  <si>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</si>
  <si>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</si>
  <si>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</si>
  <si>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</si>
  <si>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</si>
  <si>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</si>
  <si>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</si>
  <si>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</si>
  <si>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</si>
  <si>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</si>
  <si>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</si>
  <si>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</si>
  <si>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</si>
  <si>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</si>
  <si>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</si>
  <si>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</si>
  <si>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</si>
  <si>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</si>
  <si>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</si>
  <si>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</si>
  <si>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</si>
  <si>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</si>
  <si>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</si>
  <si>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</si>
  <si>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</si>
  <si>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</si>
  <si>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</si>
  <si>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</si>
  <si>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</si>
  <si>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</si>
  <si>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</si>
  <si>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</si>
  <si>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</si>
  <si>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</si>
  <si>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</si>
  <si>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</si>
  <si>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</si>
  <si>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</si>
  <si>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</si>
  <si>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</si>
  <si>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</si>
  <si>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</si>
  <si>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</si>
  <si>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</si>
  <si>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</si>
  <si>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</si>
  <si>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</si>
  <si>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</si>
  <si>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</si>
  <si>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</si>
  <si>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</si>
  <si>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</si>
  <si>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</si>
  <si>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</si>
  <si>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</si>
  <si>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</si>
  <si>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</si>
  <si>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</si>
  <si>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</si>
  <si>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</si>
  <si>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</si>
  <si>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</si>
  <si>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</si>
  <si>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</si>
  <si>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</si>
  <si>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</si>
  <si>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</si>
  <si>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</si>
  <si>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</si>
  <si>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</si>
  <si>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</si>
  <si>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</si>
  <si>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</si>
  <si>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</si>
  <si>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</si>
  <si>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</si>
  <si>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</si>
  <si>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</si>
  <si>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</si>
  <si>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</si>
  <si>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</si>
  <si>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</si>
  <si>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</si>
  <si>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</si>
  <si>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</si>
  <si>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</si>
  <si>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</si>
  <si>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</si>
  <si>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</si>
  <si>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</si>
  <si>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</si>
  <si>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</si>
  <si>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</si>
  <si>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</si>
  <si>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</si>
  <si>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</si>
  <si>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</si>
  <si>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</si>
  <si>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</si>
  <si>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</si>
  <si>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</si>
  <si>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</si>
  <si>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</si>
  <si>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</si>
  <si>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</si>
  <si>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</si>
  <si>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</si>
  <si>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</si>
  <si>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</si>
  <si>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</si>
  <si>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</si>
  <si>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</si>
  <si>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</si>
  <si>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</si>
  <si>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</si>
  <si>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</si>
  <si>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</si>
  <si>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</si>
  <si>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</si>
  <si>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</si>
  <si>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</si>
  <si>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</si>
  <si>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</si>
  <si>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</si>
  <si>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</si>
  <si>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</si>
  <si>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</si>
  <si>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</si>
  <si>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</si>
  <si>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</si>
  <si>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</si>
  <si>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</si>
  <si>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</si>
  <si>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</si>
  <si>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</si>
  <si>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</si>
  <si>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</si>
  <si>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</si>
  <si>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</si>
  <si>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</si>
  <si>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</si>
  <si>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</si>
  <si>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</si>
  <si>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</si>
  <si>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</si>
  <si>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</si>
  <si>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</si>
  <si>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</si>
  <si>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</si>
  <si>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</si>
  <si>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</si>
  <si>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</si>
  <si>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</si>
  <si>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</si>
  <si>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</si>
  <si>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</si>
  <si>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</si>
  <si>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</si>
  <si>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</si>
  <si>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</si>
  <si>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</si>
  <si>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</si>
  <si>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</si>
  <si>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</si>
  <si>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</si>
  <si>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</si>
  <si>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</si>
  <si>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</si>
  <si>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</si>
  <si>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</si>
  <si>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</si>
  <si>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</si>
  <si>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</si>
  <si>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</si>
  <si>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</si>
  <si>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</si>
  <si>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</si>
  <si>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</si>
  <si>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</si>
  <si>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</si>
  <si>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</si>
  <si>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</si>
  <si>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</si>
  <si>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</si>
  <si>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</si>
  <si>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</si>
  <si>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</si>
  <si>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</si>
  <si>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</si>
  <si>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</si>
  <si>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</si>
  <si>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</si>
  <si>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</si>
  <si>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</si>
  <si>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</si>
  <si>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</si>
  <si>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</si>
  <si>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</si>
  <si>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</si>
  <si>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</si>
  <si>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</si>
  <si>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</si>
  <si>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</si>
  <si>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</si>
  <si>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</si>
  <si>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</si>
  <si>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</si>
  <si>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</si>
  <si>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</si>
  <si>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</si>
  <si>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</si>
  <si>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</si>
  <si>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</si>
  <si>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</si>
  <si>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</si>
  <si>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</si>
  <si>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</si>
  <si>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</si>
  <si>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</si>
  <si>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</si>
  <si>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</si>
  <si>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</si>
  <si>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</si>
  <si>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</si>
  <si>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</si>
  <si>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</si>
  <si>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</si>
  <si>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</si>
  <si>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</si>
  <si>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</si>
  <si>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</si>
  <si>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</si>
  <si>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</si>
  <si>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</si>
  <si>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</si>
  <si>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</si>
  <si>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</si>
  <si>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</si>
  <si>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</si>
  <si>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</si>
  <si>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</si>
  <si>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</si>
  <si>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</si>
  <si>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</si>
  <si>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</si>
  <si>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</si>
  <si>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</si>
  <si>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</si>
  <si>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</si>
  <si>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</si>
  <si>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</si>
  <si>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</si>
  <si>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</si>
  <si>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</si>
  <si>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</si>
  <si>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</si>
  <si>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</si>
  <si>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</si>
  <si>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</si>
  <si>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</si>
  <si>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</si>
  <si>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</si>
  <si>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</si>
  <si>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</si>
  <si>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</si>
  <si>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</si>
  <si>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</si>
  <si>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</si>
  <si>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</si>
  <si>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</si>
  <si>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</si>
  <si>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</si>
  <si>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</si>
  <si>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</si>
  <si>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</si>
  <si>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</si>
  <si>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</si>
  <si>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</si>
  <si>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</si>
  <si>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</si>
  <si>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</si>
  <si>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</si>
  <si>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</si>
  <si>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</si>
  <si>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</si>
  <si>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</si>
  <si>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</si>
  <si>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</si>
  <si>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</si>
  <si>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</si>
  <si>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</si>
  <si>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</si>
  <si>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</si>
  <si>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</si>
  <si>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</si>
  <si>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</si>
  <si>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</si>
  <si>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</si>
  <si>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</si>
  <si>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</si>
  <si>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</si>
  <si>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</si>
  <si>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</si>
  <si>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</si>
  <si>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</si>
  <si>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</si>
  <si>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</si>
  <si>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</si>
  <si>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</si>
  <si>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</si>
  <si>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</si>
  <si>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</si>
  <si>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</si>
  <si>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</si>
  <si>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</si>
  <si>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</si>
  <si>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</si>
  <si>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</si>
  <si>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</si>
  <si>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</si>
  <si>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</si>
  <si>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</si>
  <si>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</si>
  <si>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</si>
  <si>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</si>
  <si>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</si>
  <si>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</si>
  <si>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</si>
  <si>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</si>
  <si>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</si>
  <si>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</si>
  <si>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</si>
  <si>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</si>
  <si>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</si>
  <si>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</si>
  <si>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</si>
  <si>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</si>
  <si>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</si>
  <si>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</si>
  <si>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</si>
  <si>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</si>
  <si>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</si>
  <si>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</si>
  <si>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</si>
  <si>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</si>
  <si>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</si>
  <si>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</si>
  <si>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</si>
  <si>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</si>
  <si>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</si>
  <si>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</si>
  <si>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</si>
  <si>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</si>
  <si>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</si>
  <si>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</si>
  <si>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</si>
  <si>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</si>
  <si>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</si>
  <si>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</si>
  <si>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</si>
  <si>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</si>
  <si>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</si>
  <si>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</si>
  <si>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</si>
  <si>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</si>
  <si>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</si>
  <si>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</si>
  <si>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</si>
  <si>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</si>
  <si>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</si>
  <si>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</si>
  <si>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</si>
  <si>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</si>
  <si>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</si>
  <si>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</si>
  <si>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</si>
  <si>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</si>
  <si>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</si>
  <si>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</si>
  <si>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</si>
  <si>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</si>
  <si>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</si>
  <si>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</si>
  <si>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</si>
  <si>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</si>
  <si>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</si>
  <si>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</si>
  <si>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</si>
  <si>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</si>
  <si>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</si>
  <si>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</si>
  <si>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</si>
  <si>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</si>
  <si>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</si>
  <si>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</si>
  <si>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</si>
  <si>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</si>
  <si>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</si>
  <si>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</si>
  <si>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</si>
  <si>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</si>
  <si>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</si>
  <si>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</si>
  <si>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</si>
  <si>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</si>
  <si>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</si>
  <si>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</si>
  <si>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</si>
  <si>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</si>
  <si>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</si>
  <si>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</si>
  <si>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</si>
  <si>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</si>
  <si>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</si>
  <si>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</si>
  <si>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</si>
  <si>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</si>
  <si>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</si>
  <si>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</si>
  <si>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</si>
  <si>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</si>
  <si>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</si>
  <si>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</si>
  <si>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</si>
  <si>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</si>
  <si>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</si>
  <si>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</si>
  <si>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</si>
  <si>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</si>
  <si>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</si>
  <si>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</si>
  <si>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</si>
  <si>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</si>
  <si>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</si>
  <si>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</si>
  <si>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</si>
  <si>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</si>
  <si>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</si>
  <si>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</si>
  <si>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</si>
  <si>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</si>
  <si>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</si>
  <si>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</si>
  <si>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</si>
  <si>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</si>
  <si>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</si>
  <si>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</si>
  <si>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</si>
  <si>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</si>
  <si>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</si>
  <si>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</si>
  <si>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</si>
  <si>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</si>
  <si>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</si>
  <si>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</si>
  <si>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</si>
  <si>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</si>
  <si>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</si>
  <si>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</si>
  <si>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</si>
  <si>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</si>
  <si>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</si>
  <si>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</si>
  <si>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</si>
  <si>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</si>
  <si>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</si>
  <si>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</si>
  <si>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</si>
  <si>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</si>
  <si>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</si>
  <si>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</si>
  <si>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</si>
  <si>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</si>
  <si>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</si>
  <si>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</si>
  <si>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</si>
  <si>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</si>
  <si>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</si>
  <si>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</si>
  <si>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</si>
  <si>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</si>
  <si>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</si>
  <si>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</si>
  <si>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</si>
  <si>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</si>
  <si>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</si>
  <si>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</si>
  <si>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</si>
  <si>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</si>
  <si>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</si>
  <si>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</si>
  <si>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</si>
  <si>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</si>
  <si>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</si>
  <si>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</si>
  <si>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</si>
  <si>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</si>
  <si>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</si>
  <si>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</si>
  <si>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</si>
  <si>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</si>
  <si>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</si>
  <si>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</si>
  <si>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</si>
  <si>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</si>
  <si>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</si>
  <si>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</si>
  <si>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</si>
  <si>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</si>
  <si>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</si>
  <si>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</si>
  <si>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</si>
  <si>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</si>
  <si>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</si>
  <si>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</si>
  <si>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</si>
  <si>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</si>
  <si>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</si>
  <si>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</si>
  <si>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</si>
  <si>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</si>
  <si>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</si>
  <si>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</si>
  <si>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</si>
  <si>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</si>
  <si>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</si>
  <si>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</si>
  <si>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</si>
  <si>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</si>
  <si>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</si>
  <si>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</si>
  <si>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</si>
  <si>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</si>
  <si>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</si>
  <si>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</si>
  <si>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</si>
  <si>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</si>
  <si>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</si>
  <si>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</si>
  <si>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</si>
  <si>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</si>
  <si>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</si>
  <si>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</si>
  <si>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</si>
  <si>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</si>
  <si>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</si>
  <si>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</si>
  <si>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</si>
  <si>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</si>
  <si>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</si>
  <si>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</si>
  <si>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</si>
  <si>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</si>
  <si>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</si>
  <si>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</si>
  <si>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</si>
  <si>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</si>
  <si>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</si>
  <si>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</si>
  <si>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</si>
  <si>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</si>
  <si>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</si>
  <si>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</si>
  <si>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</si>
  <si>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</si>
  <si>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</si>
  <si>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</si>
  <si>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</si>
  <si>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</si>
  <si>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</si>
  <si>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</si>
  <si>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</si>
  <si>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</si>
  <si>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</si>
  <si>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</si>
  <si>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</si>
  <si>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</si>
  <si>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</si>
  <si>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</si>
  <si>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</si>
  <si>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</si>
  <si>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</si>
  <si>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</si>
  <si>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</si>
  <si>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</si>
  <si>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</si>
  <si>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</si>
  <si>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</si>
  <si>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</si>
  <si>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</si>
  <si>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</si>
  <si>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</si>
  <si>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</si>
  <si>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</si>
  <si>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</si>
  <si>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</si>
  <si>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</si>
  <si>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</si>
  <si>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</si>
  <si>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</si>
  <si>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</si>
  <si>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</si>
  <si>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</si>
  <si>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</si>
  <si>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</si>
  <si>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</si>
  <si>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</si>
  <si>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</si>
  <si>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</si>
  <si>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</si>
  <si>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</si>
  <si>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</si>
  <si>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</si>
  <si>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</si>
  <si>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</si>
  <si>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</si>
  <si>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</si>
  <si>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</si>
  <si>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</si>
  <si>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</si>
  <si>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</si>
  <si>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</si>
  <si>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</si>
  <si>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</si>
  <si>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</si>
  <si>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</si>
  <si>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</si>
  <si>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</si>
  <si>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</si>
  <si>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</si>
  <si>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</si>
  <si>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</si>
  <si>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</si>
  <si>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</si>
  <si>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</si>
  <si>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</si>
  <si>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</si>
  <si>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</si>
  <si>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</si>
  <si>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</si>
  <si>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</si>
  <si>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</si>
  <si>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</si>
  <si>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</si>
  <si>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</si>
  <si>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</si>
  <si>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</si>
  <si>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</si>
  <si>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</si>
  <si>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</si>
  <si>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</si>
  <si>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</si>
  <si>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</si>
  <si>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</si>
  <si>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</si>
  <si>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</si>
  <si>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</si>
  <si>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</si>
  <si>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</si>
  <si>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</si>
  <si>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</si>
  <si>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</si>
  <si>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</si>
  <si>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</si>
  <si>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</si>
  <si>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</si>
  <si>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</si>
  <si>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</si>
  <si>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</si>
  <si>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</si>
  <si>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</si>
  <si>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</si>
  <si>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</si>
  <si>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</si>
  <si>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</si>
  <si>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</si>
  <si>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</si>
  <si>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</si>
  <si>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</si>
  <si>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</si>
  <si>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</si>
  <si>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</si>
  <si>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</si>
  <si>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</si>
  <si>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</si>
  <si>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</si>
  <si>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</si>
  <si>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</si>
  <si>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</si>
  <si>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</si>
  <si>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</si>
  <si>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</si>
  <si>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</si>
  <si>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</si>
  <si>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</si>
  <si>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</si>
  <si>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</si>
  <si>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</si>
  <si>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</si>
  <si>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</si>
  <si>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</si>
  <si>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</si>
  <si>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</si>
  <si>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</si>
  <si>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</si>
  <si>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</si>
  <si>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</si>
  <si>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</si>
  <si>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</si>
  <si>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</si>
  <si>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</si>
  <si>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</si>
  <si>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</si>
  <si>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</si>
  <si>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</si>
  <si>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</si>
  <si>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</si>
  <si>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</si>
  <si>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</si>
  <si>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</si>
  <si>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</si>
  <si>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</si>
  <si>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</si>
  <si>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</si>
  <si>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</si>
  <si>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</si>
  <si>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</si>
  <si>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</si>
  <si>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</si>
  <si>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</si>
  <si>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</si>
  <si>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</si>
  <si>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</si>
  <si>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</si>
  <si>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</si>
  <si>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</si>
  <si>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</si>
  <si>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</si>
  <si>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</si>
  <si>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</si>
  <si>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</si>
  <si>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</si>
  <si>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</si>
  <si>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</si>
  <si>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</si>
  <si>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</si>
  <si>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</si>
  <si>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</si>
  <si>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</si>
  <si>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</si>
  <si>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</si>
  <si>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</si>
  <si>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</si>
  <si>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</si>
  <si>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</si>
  <si>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</si>
  <si>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</si>
  <si>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</si>
  <si>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</si>
  <si>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</si>
  <si>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</si>
  <si>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</si>
  <si>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</si>
  <si>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</si>
  <si>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</si>
  <si>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</si>
  <si>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</si>
  <si>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</si>
  <si>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</si>
  <si>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</si>
  <si>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</si>
  <si>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</si>
  <si>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</si>
  <si>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</si>
  <si>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</si>
  <si>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</si>
  <si>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</si>
  <si>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</si>
  <si>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</si>
  <si>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</si>
  <si>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</si>
  <si>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</si>
  <si>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</si>
  <si>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</si>
  <si>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</si>
  <si>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</si>
  <si>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</si>
  <si>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</si>
  <si>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</si>
  <si>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</si>
  <si>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</si>
  <si>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</si>
  <si>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</si>
  <si>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</si>
  <si>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</si>
  <si>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</si>
  <si>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</si>
  <si>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</si>
  <si>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</si>
  <si>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</si>
  <si>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</si>
  <si>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</si>
  <si>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</si>
  <si>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</si>
  <si>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</si>
  <si>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</si>
  <si>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</si>
  <si>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</si>
  <si>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</si>
  <si>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</si>
  <si>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</si>
  <si>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</si>
  <si>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</si>
  <si>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</si>
  <si>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</si>
  <si>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</si>
  <si>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</si>
  <si>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</si>
  <si>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</si>
  <si>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</si>
  <si>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</si>
  <si>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</si>
  <si>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</si>
  <si>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</si>
  <si>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</si>
  <si>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</si>
  <si>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</si>
  <si>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</si>
  <si>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</si>
  <si>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</si>
  <si>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</si>
  <si>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</si>
  <si>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</si>
  <si>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</si>
  <si>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</si>
  <si>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</si>
  <si>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</si>
  <si>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</si>
  <si>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</si>
  <si>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</si>
  <si>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</si>
  <si>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</si>
  <si>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</si>
  <si>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</si>
  <si>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</si>
  <si>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</si>
  <si>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</si>
  <si>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</si>
  <si>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</si>
  <si>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</si>
  <si>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</si>
  <si>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</si>
  <si>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</si>
  <si>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</si>
  <si>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</si>
  <si>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</si>
  <si>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</si>
  <si>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</si>
  <si>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</si>
  <si>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</si>
  <si>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</si>
  <si>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</si>
  <si>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</si>
  <si>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</si>
  <si>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</si>
  <si>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</si>
  <si>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</si>
  <si>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</si>
  <si>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</si>
  <si>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</si>
  <si>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</si>
  <si>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</si>
  <si>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</si>
  <si>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</si>
  <si>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</si>
  <si>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</si>
  <si>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</si>
  <si>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</si>
  <si>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</si>
  <si>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</si>
  <si>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</si>
  <si>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</si>
  <si>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</si>
  <si>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</si>
  <si>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</si>
  <si>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</si>
  <si>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</si>
  <si>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</si>
  <si>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</si>
  <si>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</si>
  <si>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</si>
  <si>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</si>
  <si>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</si>
  <si>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</si>
  <si>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</si>
  <si>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</si>
  <si>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</si>
  <si>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</si>
  <si>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</si>
  <si>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</si>
  <si>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</si>
  <si>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</si>
  <si>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</si>
  <si>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</si>
  <si>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</si>
  <si>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</si>
  <si>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</si>
  <si>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</si>
  <si>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</si>
  <si>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</si>
  <si>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</si>
  <si>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</si>
  <si>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</si>
  <si>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</si>
  <si>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</si>
  <si>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</si>
  <si>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</si>
  <si>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</si>
  <si>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</si>
  <si>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</si>
  <si>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</si>
  <si>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</si>
  <si>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</si>
  <si>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</si>
  <si>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</si>
  <si>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</si>
  <si>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</si>
  <si>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</si>
  <si>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</si>
  <si>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</si>
  <si>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</si>
  <si>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</si>
  <si>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</si>
  <si>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</si>
  <si>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</si>
  <si>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</si>
  <si>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</si>
  <si>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</si>
  <si>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</si>
  <si>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</si>
  <si>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</si>
  <si>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</si>
  <si>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</si>
  <si>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</si>
  <si>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</si>
  <si>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</si>
  <si>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</si>
  <si>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</si>
  <si>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</si>
  <si>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</si>
  <si>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</si>
  <si>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</si>
  <si>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</si>
  <si>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</si>
  <si>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</si>
  <si>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</si>
  <si>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</si>
  <si>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</si>
  <si>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</si>
  <si>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</si>
  <si>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</si>
  <si>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</si>
  <si>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</si>
  <si>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</si>
  <si>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</si>
  <si>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</si>
  <si>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</si>
  <si>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</si>
  <si>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</si>
  <si>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</si>
  <si>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</si>
  <si>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</si>
  <si>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</si>
  <si>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</si>
  <si>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</si>
  <si>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</si>
  <si>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</si>
  <si>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</si>
  <si>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</si>
  <si>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</si>
  <si>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</si>
  <si>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</si>
  <si>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</si>
  <si>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</si>
  <si>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</si>
  <si>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</si>
  <si>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</si>
  <si>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</si>
  <si>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</si>
  <si>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</si>
  <si>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</si>
  <si>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</si>
  <si>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</si>
  <si>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</si>
  <si>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</si>
  <si>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</si>
  <si>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</si>
  <si>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</si>
  <si>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</si>
  <si>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</si>
  <si>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</si>
  <si>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</si>
  <si>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</si>
  <si>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</si>
  <si>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</si>
  <si>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</si>
  <si>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</si>
  <si>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</si>
  <si>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</si>
  <si>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</si>
  <si>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</si>
  <si>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</si>
  <si>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</si>
  <si>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</si>
  <si>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</si>
  <si>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</si>
  <si>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</si>
  <si>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</si>
  <si>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</si>
  <si>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</si>
  <si>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</si>
  <si>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</si>
  <si>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</si>
  <si>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</si>
  <si>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</si>
  <si>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</si>
  <si>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</si>
  <si>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</si>
  <si>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</si>
  <si>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</si>
  <si>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</si>
  <si>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</si>
  <si>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</si>
  <si>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</si>
  <si>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</si>
  <si>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</si>
  <si>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</si>
  <si>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</si>
  <si>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</si>
  <si>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</si>
  <si>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</si>
  <si>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</si>
  <si>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</si>
  <si>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</si>
  <si>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</si>
  <si>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</si>
  <si>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</si>
  <si>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</si>
  <si>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</si>
  <si>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</si>
  <si>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</si>
  <si>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</si>
  <si>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</si>
  <si>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</si>
  <si>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</si>
  <si>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</si>
  <si>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</si>
  <si>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</si>
  <si>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</si>
  <si>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</si>
  <si>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</si>
  <si>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</si>
  <si>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</si>
  <si>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</si>
  <si>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</si>
  <si>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</si>
  <si>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</si>
  <si>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</si>
  <si>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</si>
  <si>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</si>
  <si>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</si>
  <si>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</si>
  <si>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</si>
  <si>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</si>
  <si>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</si>
  <si>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</si>
  <si>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</si>
  <si>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</si>
  <si>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</si>
  <si>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</si>
  <si>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</si>
  <si>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</si>
  <si>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</si>
  <si>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</si>
  <si>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</si>
  <si>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</si>
  <si>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</si>
  <si>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</si>
  <si>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</si>
  <si>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</si>
  <si>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</si>
  <si>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</si>
  <si>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</si>
  <si>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</si>
  <si>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</si>
  <si>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</si>
  <si>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</si>
  <si>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</si>
  <si>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</si>
  <si>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</si>
  <si>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</si>
  <si>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</si>
  <si>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</si>
  <si>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</si>
  <si>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</si>
  <si>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</si>
  <si>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</si>
  <si>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</si>
  <si>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</si>
  <si>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</si>
  <si>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</si>
  <si>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</si>
  <si>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</si>
  <si>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</si>
  <si>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</si>
  <si>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</si>
  <si>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</si>
  <si>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</si>
  <si>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</si>
  <si>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</si>
  <si>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</si>
  <si>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</si>
  <si>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</si>
  <si>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</si>
  <si>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</si>
  <si>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</si>
  <si>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</si>
  <si>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</si>
  <si>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</si>
  <si>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</si>
  <si>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</si>
  <si>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</si>
  <si>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</si>
  <si>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</si>
  <si>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</si>
  <si>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</si>
  <si>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</si>
  <si>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</si>
  <si>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</si>
  <si>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</si>
  <si>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</si>
  <si>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</si>
  <si>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</si>
  <si>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</si>
  <si>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</si>
  <si>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</si>
  <si>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</si>
  <si>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</si>
  <si>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</si>
  <si>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</si>
  <si>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</si>
  <si>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</si>
  <si>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</si>
  <si>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</si>
  <si>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</si>
  <si>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</si>
  <si>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</si>
  <si>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</si>
  <si>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</si>
  <si>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</si>
  <si>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</si>
  <si>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</si>
  <si>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</si>
  <si>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</si>
  <si>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</si>
  <si>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</si>
  <si>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</si>
  <si>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</si>
  <si>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</si>
  <si>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</si>
  <si>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</si>
  <si>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</si>
  <si>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</si>
  <si>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</si>
  <si>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</si>
  <si>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</si>
  <si>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</si>
  <si>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</si>
  <si>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</si>
  <si>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</si>
  <si>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</si>
  <si>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</si>
  <si>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</si>
  <si>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</si>
  <si>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</si>
  <si>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</si>
  <si>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</si>
  <si>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</si>
  <si>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</si>
  <si>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</si>
  <si>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</si>
  <si>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</si>
  <si>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</si>
  <si>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</si>
  <si>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</si>
  <si>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</si>
  <si>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</si>
  <si>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</si>
  <si>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</si>
  <si>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</si>
  <si>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</si>
  <si>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</si>
  <si>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</si>
  <si>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</si>
  <si>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</si>
  <si>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</si>
  <si>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</si>
  <si>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</si>
  <si>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</si>
  <si>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</si>
  <si>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</si>
  <si>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</si>
  <si>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</si>
  <si>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</si>
  <si>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</si>
  <si>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</si>
  <si>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</si>
  <si>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</si>
  <si>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</si>
  <si>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</si>
  <si>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</si>
  <si>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</si>
  <si>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</si>
  <si>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</si>
  <si>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</si>
  <si>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</si>
  <si>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</si>
  <si>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</si>
  <si>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</si>
  <si>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</si>
  <si>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</si>
  <si>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</si>
  <si>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</si>
  <si>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</si>
  <si>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</si>
  <si>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</si>
  <si>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</si>
  <si>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</si>
  <si>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</si>
  <si>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</si>
  <si>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</si>
  <si>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</si>
  <si>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</si>
  <si>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</si>
  <si>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</si>
  <si>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</si>
  <si>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</si>
  <si>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</si>
  <si>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</si>
  <si>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</si>
  <si>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</si>
  <si>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</si>
  <si>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</si>
  <si>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</si>
  <si>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</si>
  <si>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</si>
  <si>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</si>
  <si>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</si>
  <si>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</si>
  <si>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</si>
  <si>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</si>
  <si>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</si>
  <si>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</si>
  <si>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</si>
  <si>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</si>
  <si>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</si>
  <si>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</si>
  <si>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</si>
  <si>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</si>
  <si>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</si>
  <si>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</si>
  <si>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</si>
  <si>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</si>
  <si>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</si>
  <si>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</si>
  <si>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</si>
  <si>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</si>
  <si>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</si>
  <si>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</si>
  <si>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</si>
  <si>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</si>
  <si>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</si>
  <si>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</si>
  <si>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</si>
  <si>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</si>
  <si>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</si>
  <si>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</si>
  <si>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</si>
  <si>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</si>
  <si>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</si>
  <si>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</si>
  <si>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</si>
  <si>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</si>
  <si>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</si>
  <si>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</si>
  <si>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</si>
  <si>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</si>
  <si>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</si>
  <si>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</si>
  <si>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</si>
  <si>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</si>
  <si>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</si>
  <si>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</si>
  <si>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</si>
  <si>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</si>
  <si>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</si>
  <si>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</si>
  <si>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</si>
  <si>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</si>
  <si>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</si>
  <si>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</si>
  <si>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</si>
  <si>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</si>
  <si>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</si>
  <si>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</si>
  <si>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</si>
  <si>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</si>
  <si>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</si>
  <si>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</si>
  <si>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</si>
  <si>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</si>
  <si>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</si>
  <si>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</si>
  <si>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</si>
  <si>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</si>
  <si>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</si>
  <si>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</si>
  <si>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</si>
  <si>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</si>
  <si>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</si>
  <si>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</si>
  <si>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</si>
  <si>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</si>
  <si>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</si>
  <si>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</si>
  <si>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</si>
  <si>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</si>
  <si>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</si>
  <si>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</si>
  <si>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</si>
  <si>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</si>
  <si>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</si>
  <si>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</si>
  <si>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</si>
  <si>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</si>
  <si>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</si>
  <si>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</si>
  <si>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</si>
  <si>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</si>
  <si>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</si>
  <si>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</si>
  <si>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</si>
  <si>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</si>
  <si>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</si>
  <si>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</si>
  <si>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</si>
  <si>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</si>
  <si>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</si>
  <si>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</si>
  <si>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</si>
  <si>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</si>
  <si>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</si>
  <si>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</si>
  <si>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</si>
  <si>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</si>
  <si>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</si>
  <si>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</si>
  <si>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</si>
  <si>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</si>
  <si>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</si>
  <si>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</si>
  <si>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</si>
  <si>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</si>
  <si>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</si>
  <si>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</si>
  <si>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</si>
  <si>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</si>
  <si>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</si>
  <si>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</si>
  <si>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</si>
  <si>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</si>
  <si>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</si>
  <si>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</si>
  <si>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</si>
  <si>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</si>
  <si>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</si>
  <si>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</si>
  <si>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</si>
  <si>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</si>
  <si>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</si>
  <si>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</si>
  <si>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</si>
  <si>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</si>
  <si>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</si>
  <si>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</si>
  <si>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</si>
  <si>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</si>
  <si>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</si>
  <si>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</si>
  <si>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</si>
  <si>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</si>
  <si>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</si>
  <si>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</si>
  <si>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</si>
  <si>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</si>
  <si>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</si>
  <si>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</si>
  <si>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</si>
  <si>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</si>
  <si>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</si>
  <si>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</si>
  <si>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</si>
  <si>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</si>
  <si>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</si>
  <si>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</si>
  <si>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</si>
  <si>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</si>
  <si>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</si>
  <si>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</si>
  <si>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</si>
  <si>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</si>
  <si>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</si>
  <si>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</si>
  <si>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</si>
  <si>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</si>
  <si>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</si>
  <si>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</si>
  <si>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</si>
  <si>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</si>
  <si>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</si>
  <si>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</si>
  <si>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</si>
  <si>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</si>
  <si>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</si>
  <si>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</si>
  <si>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</si>
  <si>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</si>
  <si>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</si>
  <si>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</si>
  <si>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</si>
  <si>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</si>
  <si>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</si>
  <si>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</si>
  <si>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</si>
  <si>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</si>
  <si>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</si>
  <si>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</si>
  <si>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</si>
  <si>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</si>
  <si>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</si>
  <si>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</si>
  <si>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</si>
  <si>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</si>
  <si>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</si>
  <si>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</si>
  <si>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</si>
  <si>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</si>
  <si>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</si>
  <si>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</si>
  <si>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</si>
  <si>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</si>
  <si>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</si>
  <si>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</si>
  <si>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</si>
  <si>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</si>
  <si>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</si>
  <si>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</si>
  <si>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</si>
  <si>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</si>
  <si>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</si>
  <si>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</si>
  <si>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</si>
  <si>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</si>
  <si>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</si>
  <si>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</si>
  <si>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</si>
  <si>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</si>
  <si>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</si>
  <si>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</si>
  <si>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</si>
  <si>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</si>
  <si>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</si>
  <si>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</si>
  <si>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</si>
  <si>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</si>
  <si>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</si>
  <si>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</si>
  <si>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</si>
  <si>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</si>
  <si>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</si>
  <si>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</si>
  <si>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</si>
  <si>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</si>
  <si>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</si>
  <si>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</si>
  <si>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</si>
  <si>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</si>
  <si>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</si>
  <si>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</si>
  <si>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</si>
  <si>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</si>
  <si>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</si>
  <si>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</si>
  <si>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</si>
  <si>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</si>
  <si>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</si>
  <si>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</si>
  <si>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</si>
  <si>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</si>
  <si>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</si>
  <si>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</si>
  <si>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</si>
  <si>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</si>
  <si>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</si>
  <si>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</si>
  <si>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</si>
  <si>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</si>
  <si>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</si>
  <si>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</si>
  <si>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</si>
  <si>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</si>
  <si>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</si>
  <si>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</si>
  <si>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</si>
  <si>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</si>
  <si>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</si>
  <si>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</si>
  <si>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</si>
  <si>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</si>
  <si>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</si>
  <si>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</si>
  <si>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</si>
  <si>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</si>
  <si>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</si>
  <si>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</si>
  <si>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</si>
  <si>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</si>
  <si>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</si>
  <si>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</si>
  <si>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</si>
  <si>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</si>
  <si>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</si>
  <si>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</si>
  <si>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</si>
  <si>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</si>
  <si>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</si>
  <si>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</si>
  <si>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</si>
  <si>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</si>
  <si>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</si>
  <si>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</si>
  <si>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</si>
  <si>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</si>
  <si>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</si>
  <si>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</si>
  <si>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</si>
  <si>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</si>
  <si>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</si>
  <si>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</si>
  <si>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</si>
  <si>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</si>
  <si>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</si>
  <si>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</si>
  <si>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</si>
  <si>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</si>
  <si>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</si>
  <si>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</si>
  <si>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</si>
  <si>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</si>
  <si>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</si>
  <si>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</si>
  <si>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</si>
  <si>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</si>
  <si>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</si>
  <si>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</si>
  <si>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</si>
  <si>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</si>
  <si>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</si>
  <si>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</si>
  <si>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</si>
  <si>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</si>
  <si>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</si>
  <si>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</si>
  <si>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</si>
  <si>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</si>
  <si>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</si>
  <si>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</si>
  <si>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</si>
  <si>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</si>
  <si>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</si>
  <si>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</si>
  <si>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</si>
  <si>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</si>
  <si>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</si>
  <si>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</si>
  <si>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</si>
  <si>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</si>
  <si>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</si>
  <si>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</si>
  <si>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</si>
  <si>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</si>
  <si>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</si>
  <si>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</si>
  <si>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</si>
  <si>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</si>
  <si>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</si>
  <si>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</si>
  <si>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</si>
  <si>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</si>
  <si>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</si>
  <si>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</si>
  <si>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</si>
  <si>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</si>
  <si>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</si>
  <si>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</si>
  <si>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</si>
  <si>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</si>
  <si>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</si>
  <si>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</si>
  <si>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</si>
  <si>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</si>
  <si>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</si>
  <si>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</si>
  <si>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</si>
  <si>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</si>
  <si>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</si>
  <si>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</si>
  <si>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</si>
  <si>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</si>
  <si>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</si>
  <si>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</si>
  <si>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</si>
  <si>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</si>
  <si>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</si>
  <si>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</si>
  <si>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</si>
  <si>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</si>
  <si>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</si>
  <si>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</si>
  <si>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</si>
  <si>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</si>
  <si>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</si>
  <si>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</si>
  <si>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</si>
  <si>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</si>
  <si>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</si>
  <si>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</si>
  <si>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</si>
  <si>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</si>
  <si>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</si>
  <si>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</si>
  <si>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</si>
  <si>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</si>
  <si>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</si>
  <si>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</si>
  <si>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</si>
  <si>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</si>
  <si>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</si>
  <si>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</si>
  <si>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</si>
  <si>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</si>
  <si>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</si>
  <si>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</si>
  <si>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</si>
  <si>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</si>
  <si>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</si>
  <si>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</si>
  <si>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</si>
  <si>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</si>
  <si>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</si>
  <si>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</si>
  <si>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</si>
  <si>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</si>
  <si>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</si>
  <si>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</si>
  <si>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</si>
  <si>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</si>
  <si>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</si>
  <si>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</si>
  <si>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</si>
  <si>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</si>
  <si>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</si>
  <si>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</si>
  <si>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</si>
  <si>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</si>
  <si>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</si>
  <si>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</si>
  <si>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</si>
  <si>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</si>
  <si>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</si>
  <si>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</si>
  <si>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</si>
  <si>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</si>
  <si>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</si>
  <si>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</si>
  <si>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</si>
  <si>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</si>
  <si>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</si>
  <si>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</si>
  <si>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</si>
  <si>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</si>
  <si>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</si>
  <si>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</si>
  <si>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</si>
  <si>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</si>
  <si>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</si>
  <si>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</si>
  <si>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</si>
  <si>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</si>
  <si>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</si>
  <si>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</si>
  <si>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</si>
  <si>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</si>
  <si>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</si>
  <si>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</si>
  <si>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</si>
  <si>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</si>
  <si>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</si>
  <si>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</si>
  <si>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</si>
  <si>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</si>
  <si>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</si>
  <si>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</si>
  <si>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</si>
  <si>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</si>
  <si>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</si>
  <si>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</si>
  <si>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</si>
  <si>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</si>
  <si>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</si>
  <si>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</si>
  <si>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</si>
  <si>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</si>
  <si>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</si>
  <si>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</si>
  <si>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</si>
  <si>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</si>
  <si>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</si>
  <si>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</si>
  <si>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</si>
  <si>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</si>
  <si>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</si>
  <si>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</si>
  <si>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</si>
  <si>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</si>
  <si>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</si>
  <si>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</si>
  <si>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</si>
  <si>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</si>
  <si>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</si>
  <si>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</si>
  <si>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</si>
  <si>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</si>
  <si>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</si>
  <si>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</si>
  <si>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</si>
  <si>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</si>
  <si>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</si>
  <si>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</si>
  <si>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</si>
  <si>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</si>
  <si>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</si>
  <si>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</si>
  <si>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</si>
  <si>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</si>
  <si>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</si>
  <si>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</si>
  <si>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</si>
  <si>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</si>
  <si>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</si>
  <si>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</si>
  <si>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</si>
  <si>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</si>
  <si>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</si>
  <si>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</si>
  <si>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</si>
  <si>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</si>
  <si>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</si>
  <si>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</si>
  <si>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</si>
  <si>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</si>
  <si>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</si>
  <si>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</si>
  <si>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</si>
  <si>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</si>
  <si>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</si>
  <si>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</si>
  <si>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</si>
  <si>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</si>
  <si>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</si>
  <si>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</si>
  <si>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</si>
  <si>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</si>
  <si>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</si>
  <si>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</si>
  <si>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</si>
  <si>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</si>
  <si>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</si>
  <si>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</si>
  <si>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</si>
  <si>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</si>
  <si>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</si>
  <si>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</si>
  <si>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</si>
  <si>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</si>
  <si>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</si>
  <si>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</si>
  <si>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</si>
  <si>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</si>
  <si>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</si>
  <si>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</si>
  <si>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</si>
  <si>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</si>
  <si>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</si>
  <si>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</si>
  <si>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</si>
  <si>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</si>
  <si>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</si>
  <si>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</si>
  <si>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</si>
  <si>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</si>
  <si>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</si>
  <si>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</si>
  <si>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</si>
  <si>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</si>
  <si>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</si>
  <si>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</si>
  <si>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</si>
  <si>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</si>
  <si>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</si>
  <si>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</si>
  <si>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</si>
  <si>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</si>
  <si>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</si>
  <si>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</si>
  <si>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</si>
  <si>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</si>
  <si>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</si>
  <si>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</si>
  <si>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</si>
  <si>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</si>
  <si>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</si>
  <si>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</si>
  <si>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</si>
  <si>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</si>
  <si>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</si>
  <si>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</si>
  <si>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</si>
  <si>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</si>
  <si>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</si>
  <si>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</si>
  <si>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</si>
  <si>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</si>
  <si>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</si>
  <si>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</si>
  <si>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</si>
  <si>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</si>
  <si>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</si>
  <si>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</si>
  <si>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</si>
  <si>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</si>
  <si>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</si>
  <si>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</si>
  <si>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</si>
  <si>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</si>
  <si>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</si>
  <si>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</si>
  <si>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</si>
  <si>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</si>
  <si>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</si>
  <si>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</si>
  <si>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</si>
  <si>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</si>
  <si>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</si>
  <si>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</si>
  <si>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</si>
  <si>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</si>
  <si>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</si>
  <si>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</si>
  <si>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</si>
  <si>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</si>
  <si>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</si>
  <si>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</si>
  <si>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</si>
  <si>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</si>
  <si>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</si>
  <si>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</si>
  <si>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</si>
  <si>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</si>
  <si>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</si>
  <si>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</si>
  <si>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</si>
  <si>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</si>
  <si>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</si>
  <si>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</si>
  <si>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</si>
  <si>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</si>
  <si>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</si>
  <si>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</si>
  <si>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</si>
  <si>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</si>
  <si>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</si>
  <si>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</si>
  <si>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</si>
  <si>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</si>
  <si>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</si>
  <si>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</si>
  <si>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</si>
  <si>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</si>
  <si>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</si>
  <si>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</si>
  <si>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</si>
  <si>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</si>
  <si>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</si>
  <si>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</si>
  <si>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</si>
  <si>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</si>
  <si>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</si>
  <si>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</si>
  <si>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</si>
  <si>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</si>
  <si>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</si>
  <si>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</si>
  <si>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</si>
  <si>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</si>
  <si>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</si>
  <si>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</si>
  <si>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</si>
  <si>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</si>
  <si>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</si>
  <si>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</si>
  <si>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</si>
  <si>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</si>
  <si>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</si>
  <si>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</si>
  <si>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</si>
  <si>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</si>
  <si>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</si>
  <si>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</si>
  <si>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</si>
  <si>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</si>
  <si>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</si>
  <si>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</si>
  <si>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</si>
  <si>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</si>
  <si>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</si>
  <si>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</si>
  <si>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</si>
  <si>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</si>
  <si>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</si>
  <si>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</si>
  <si>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</si>
  <si>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</si>
  <si>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</si>
  <si>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</si>
  <si>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</si>
  <si>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</si>
  <si>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</si>
  <si>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</si>
  <si>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</si>
  <si>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</si>
  <si>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</si>
  <si>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</si>
  <si>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</si>
  <si>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</si>
  <si>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</si>
  <si>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</si>
  <si>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</si>
  <si>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</si>
  <si>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</si>
  <si>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</si>
  <si>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</si>
  <si>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</si>
  <si>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</si>
  <si>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</si>
  <si>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</si>
  <si>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</si>
  <si>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</si>
  <si>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</si>
  <si>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</si>
  <si>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</si>
  <si>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</si>
  <si>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</si>
  <si>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</si>
  <si>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</si>
  <si>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</si>
  <si>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</si>
  <si>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</si>
  <si>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</si>
  <si>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</si>
  <si>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</si>
  <si>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</si>
  <si>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</si>
  <si>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</si>
  <si>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</si>
  <si>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</si>
  <si>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</si>
  <si>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</si>
  <si>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</si>
  <si>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</si>
  <si>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</si>
  <si>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</si>
  <si>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</si>
  <si>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</si>
  <si>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</si>
  <si>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</si>
  <si>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</si>
  <si>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</si>
  <si>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</si>
  <si>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</si>
  <si>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</si>
  <si>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</si>
  <si>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</si>
  <si>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</si>
  <si>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</si>
  <si>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</si>
  <si>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</si>
  <si>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</si>
  <si>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</si>
  <si>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</si>
  <si>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</si>
  <si>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</si>
  <si>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</si>
  <si>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</si>
  <si>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</si>
  <si>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</si>
  <si>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</si>
  <si>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</si>
  <si>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</si>
  <si>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</si>
  <si>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</si>
  <si>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</si>
  <si>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</si>
  <si>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</si>
  <si>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</si>
  <si>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</si>
  <si>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</si>
  <si>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</si>
  <si>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</si>
  <si>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</si>
  <si>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</si>
  <si>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</si>
  <si>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</si>
  <si>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</si>
  <si>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</si>
  <si>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</si>
  <si>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</si>
  <si>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</si>
  <si>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</si>
  <si>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</si>
  <si>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</si>
  <si>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</si>
  <si>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</si>
  <si>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</si>
  <si>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</si>
  <si>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</si>
  <si>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</si>
  <si>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</si>
  <si>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</si>
  <si>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</si>
  <si>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</si>
  <si>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</si>
  <si>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</si>
  <si>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</si>
  <si>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</si>
  <si>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</si>
  <si>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</si>
  <si>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</si>
  <si>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</si>
  <si>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</si>
  <si>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</si>
  <si>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</si>
  <si>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</si>
  <si>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</si>
  <si>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</si>
  <si>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</si>
  <si>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</si>
  <si>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</si>
  <si>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</si>
  <si>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</si>
  <si>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</si>
  <si>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</si>
  <si>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</si>
  <si>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</si>
  <si>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</si>
  <si>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</si>
  <si>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</si>
  <si>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</si>
  <si>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</si>
  <si>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</si>
  <si>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</si>
  <si>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</si>
  <si>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</si>
  <si>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</si>
  <si>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</si>
  <si>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</si>
  <si>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</si>
  <si>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</si>
  <si>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</si>
  <si>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</si>
  <si>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</si>
  <si>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</si>
  <si>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</si>
  <si>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</si>
  <si>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</si>
  <si>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</si>
  <si>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</si>
  <si>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</si>
  <si>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</si>
  <si>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</si>
  <si>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</si>
  <si>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</si>
  <si>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</si>
  <si>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</si>
  <si>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</si>
  <si>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</si>
  <si>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</si>
  <si>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</si>
  <si>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</si>
  <si>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</si>
  <si>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</si>
  <si>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</si>
  <si>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</si>
  <si>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</si>
  <si>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</si>
  <si>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</si>
  <si>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</si>
  <si>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</si>
  <si>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</si>
  <si>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</si>
  <si>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</si>
  <si>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</si>
  <si>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</si>
  <si>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</si>
  <si>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</si>
  <si>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</si>
  <si>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</si>
  <si>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</si>
  <si>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</si>
  <si>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</si>
  <si>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</si>
  <si>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</si>
  <si>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</si>
  <si>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</si>
  <si>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</si>
  <si>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</si>
  <si>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</si>
  <si>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</si>
  <si>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</si>
  <si>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</si>
  <si>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</si>
  <si>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</si>
  <si>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</si>
  <si>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</si>
  <si>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</si>
  <si>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</si>
  <si>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</si>
  <si>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</si>
  <si>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</si>
  <si>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</si>
  <si>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</si>
  <si>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</si>
  <si>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</si>
  <si>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</si>
  <si>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</si>
  <si>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</si>
  <si>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</si>
  <si>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</si>
  <si>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</si>
  <si>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</si>
  <si>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</si>
  <si>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</si>
  <si>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</si>
  <si>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</si>
  <si>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</si>
  <si>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</si>
  <si>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</si>
  <si>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</si>
  <si>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</si>
  <si>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</si>
  <si>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</si>
  <si>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</si>
  <si>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</si>
  <si>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</si>
  <si>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</si>
  <si>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</si>
  <si>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</si>
  <si>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</si>
  <si>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</si>
  <si>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</si>
  <si>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</si>
  <si>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</si>
  <si>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</si>
  <si>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</si>
  <si>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</si>
  <si>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</si>
  <si>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</si>
  <si>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</si>
  <si>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</si>
  <si>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</si>
  <si>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</si>
  <si>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</si>
  <si>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</si>
  <si>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</si>
  <si>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</si>
  <si>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</si>
  <si>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</si>
  <si>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</si>
  <si>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</si>
  <si>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</si>
  <si>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</si>
  <si>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</si>
  <si>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</si>
  <si>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</si>
  <si>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</si>
  <si>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</si>
  <si>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</si>
  <si>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</si>
  <si>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</si>
  <si>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</si>
  <si>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</si>
  <si>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</si>
  <si>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</si>
  <si>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</si>
  <si>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</si>
  <si>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</si>
  <si>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</si>
  <si>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</si>
  <si>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</si>
  <si>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</si>
  <si>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</si>
  <si>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</si>
  <si>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</si>
  <si>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</si>
  <si>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</si>
  <si>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</si>
  <si>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</si>
  <si>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</si>
  <si>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</si>
  <si>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</si>
  <si>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</si>
  <si>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</si>
  <si>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</si>
  <si>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</si>
  <si>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</si>
  <si>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</si>
  <si>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</si>
  <si>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</si>
  <si>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</si>
  <si>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</si>
  <si>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</si>
  <si>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</si>
  <si>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</si>
  <si>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</si>
  <si>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</si>
  <si>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</si>
  <si>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</si>
  <si>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</si>
  <si>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</si>
  <si>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</si>
  <si>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</si>
  <si>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</si>
  <si>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</si>
  <si>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</si>
  <si>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</si>
  <si>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</si>
  <si>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</si>
  <si>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</si>
  <si>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</si>
  <si>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</si>
  <si>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</si>
  <si>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</si>
  <si>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</si>
  <si>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</si>
  <si>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</si>
  <si>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</si>
  <si>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</si>
  <si>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</si>
  <si>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</si>
  <si>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</si>
  <si>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</si>
  <si>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</si>
  <si>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</si>
  <si>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</si>
  <si>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</si>
  <si>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</si>
  <si>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</si>
  <si>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</si>
  <si>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</si>
  <si>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</si>
  <si>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</si>
  <si>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</si>
  <si>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</si>
  <si>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</si>
  <si>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</si>
  <si>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</si>
  <si>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</si>
  <si>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</si>
  <si>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</si>
  <si>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</si>
  <si>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</si>
  <si>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</si>
  <si>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</si>
  <si>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</si>
  <si>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</si>
  <si>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</si>
  <si>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</si>
  <si>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</si>
  <si>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</si>
  <si>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</si>
  <si>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</si>
  <si>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</si>
  <si>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</si>
  <si>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</si>
  <si>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</si>
  <si>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</si>
  <si>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</si>
  <si>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</si>
  <si>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</si>
  <si>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</si>
  <si>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</si>
  <si>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</si>
  <si>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</si>
  <si>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</si>
  <si>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</si>
  <si>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</si>
  <si>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</si>
  <si>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</si>
  <si>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</si>
  <si>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</si>
  <si>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</si>
  <si>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</si>
  <si>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</si>
  <si>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</si>
  <si>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</si>
  <si>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</si>
  <si>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</si>
  <si>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</si>
  <si>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</si>
  <si>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</si>
  <si>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</si>
  <si>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</si>
  <si>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</si>
  <si>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</si>
  <si>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</si>
  <si>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</si>
  <si>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</si>
  <si>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</si>
  <si>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</si>
  <si>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</si>
  <si>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</si>
  <si>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</si>
  <si>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</si>
  <si>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</si>
  <si>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</si>
  <si>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</si>
  <si>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</si>
  <si>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</si>
  <si>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</si>
  <si>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</si>
  <si>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</si>
  <si>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</si>
  <si>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</si>
  <si>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</si>
  <si>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</si>
  <si>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</si>
  <si>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</si>
  <si>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</si>
  <si>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</si>
  <si>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</si>
  <si>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</si>
  <si>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</si>
  <si>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</si>
  <si>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</si>
  <si>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</si>
  <si>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</si>
  <si>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</si>
  <si>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</si>
  <si>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</si>
  <si>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</si>
  <si>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</si>
  <si>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</si>
  <si>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</si>
  <si>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</si>
  <si>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</si>
  <si>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</si>
  <si>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</si>
  <si>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</si>
  <si>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</si>
  <si>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</si>
  <si>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</si>
  <si>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</si>
  <si>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</si>
  <si>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</si>
  <si>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</si>
  <si>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</si>
  <si>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</si>
  <si>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</si>
  <si>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</si>
  <si>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</si>
  <si>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</si>
  <si>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</si>
  <si>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</si>
  <si>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</si>
  <si>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</si>
  <si>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</si>
  <si>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</si>
  <si>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</si>
  <si>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</si>
  <si>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</si>
  <si>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</si>
  <si>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</si>
  <si>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</si>
  <si>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</si>
  <si>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</si>
  <si>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</si>
  <si>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</si>
  <si>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</si>
  <si>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</si>
  <si>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</si>
  <si>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</si>
  <si>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</si>
  <si>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</si>
  <si>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</si>
  <si>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</si>
  <si>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</si>
  <si>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</si>
  <si>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</si>
  <si>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</si>
  <si>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</si>
  <si>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</si>
  <si>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</si>
  <si>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</si>
  <si>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</si>
  <si>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</si>
  <si>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</si>
  <si>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</si>
  <si>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</si>
  <si>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</si>
  <si>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</si>
  <si>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</si>
  <si>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</si>
  <si>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</si>
  <si>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</si>
  <si>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</si>
  <si>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</si>
  <si>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</si>
  <si>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</si>
  <si>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</si>
  <si>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</si>
  <si>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</si>
  <si>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</si>
  <si>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</si>
  <si>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</si>
  <si>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</si>
  <si>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</si>
  <si>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</si>
  <si>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</si>
  <si>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</si>
  <si>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</si>
  <si>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</si>
  <si>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</si>
  <si>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</si>
  <si>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</si>
  <si>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</si>
  <si>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</si>
  <si>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</si>
  <si>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</si>
  <si>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</si>
  <si>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</si>
  <si>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</si>
  <si>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</si>
  <si>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</si>
  <si>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</si>
  <si>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</si>
  <si>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</si>
  <si>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</si>
  <si>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</si>
  <si>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</si>
  <si>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</si>
  <si>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</si>
  <si>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</si>
  <si>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</si>
  <si>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</si>
  <si>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</si>
  <si>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</si>
  <si>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</si>
  <si>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</si>
  <si>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</si>
  <si>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</si>
  <si>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</si>
  <si>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</si>
  <si>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</si>
  <si>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</si>
  <si>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</si>
  <si>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</si>
  <si>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</si>
  <si>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</si>
  <si>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</si>
  <si>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</si>
  <si>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</si>
  <si>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</si>
  <si>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</si>
  <si>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</si>
  <si>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</si>
  <si>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</si>
  <si>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</si>
  <si>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</si>
  <si>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</si>
  <si>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</si>
  <si>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</si>
  <si>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</si>
  <si>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</si>
  <si>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</si>
  <si>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</si>
  <si>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</si>
  <si>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</si>
  <si>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</si>
  <si>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</si>
  <si>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</si>
  <si>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</si>
  <si>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</si>
  <si>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</si>
  <si>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</si>
  <si>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</si>
  <si>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</si>
  <si>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</si>
  <si>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</si>
  <si>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</si>
  <si>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</si>
  <si>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</si>
  <si>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</si>
  <si>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</si>
  <si>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</si>
  <si>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</si>
  <si>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</si>
  <si>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</si>
  <si>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</si>
  <si>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</si>
  <si>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</si>
  <si>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</si>
  <si>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</si>
  <si>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</si>
  <si>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</si>
  <si>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</si>
  <si>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</si>
  <si>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</si>
  <si>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</si>
  <si>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</si>
  <si>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</si>
  <si>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</si>
  <si>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</si>
  <si>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</si>
  <si>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</si>
  <si>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</si>
  <si>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</si>
  <si>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</si>
  <si>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</si>
  <si>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</si>
  <si>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</si>
  <si>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</si>
  <si>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</si>
  <si>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</si>
  <si>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</si>
  <si>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</si>
  <si>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</si>
  <si>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</si>
  <si>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</si>
  <si>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</si>
  <si>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</si>
  <si>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</si>
  <si>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</si>
  <si>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</si>
  <si>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</si>
  <si>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</si>
  <si>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</si>
  <si>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</si>
  <si>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</si>
  <si>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</si>
  <si>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</si>
  <si>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</si>
  <si>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</si>
  <si>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</si>
  <si>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</si>
  <si>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</si>
  <si>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</si>
  <si>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</si>
  <si>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</si>
  <si>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</si>
  <si>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</si>
  <si>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</si>
  <si>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</si>
  <si>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</si>
  <si>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</si>
  <si>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</si>
  <si>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</si>
  <si>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</si>
  <si>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</si>
  <si>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</si>
  <si>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</si>
  <si>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</si>
  <si>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</si>
  <si>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</si>
  <si>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</si>
  <si>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</si>
  <si>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</si>
  <si>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</si>
  <si>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</si>
  <si>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</si>
  <si>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</si>
  <si>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</si>
  <si>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</si>
  <si>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</si>
  <si>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</si>
  <si>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</si>
  <si>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</si>
  <si>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</si>
  <si>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</si>
  <si>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</si>
  <si>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</si>
  <si>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</si>
  <si>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</si>
  <si>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</si>
  <si>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</si>
  <si>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</si>
  <si>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</si>
  <si>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</si>
  <si>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</si>
  <si>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</si>
  <si>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</si>
  <si>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</si>
  <si>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</si>
  <si>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</si>
  <si>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</si>
  <si>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</si>
  <si>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</si>
  <si>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</si>
  <si>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</si>
  <si>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</si>
  <si>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</si>
  <si>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</si>
  <si>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</si>
  <si>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</si>
  <si>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</si>
  <si>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</si>
  <si>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</si>
  <si>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</si>
  <si>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</si>
  <si>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</si>
  <si>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</si>
  <si>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</si>
  <si>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</si>
  <si>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</si>
  <si>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</si>
  <si>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</si>
  <si>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</si>
  <si>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</si>
  <si>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</si>
  <si>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</si>
  <si>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</si>
  <si>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</si>
  <si>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</si>
  <si>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</si>
  <si>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</si>
  <si>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</si>
  <si>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</si>
  <si>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</si>
  <si>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</si>
  <si>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</si>
  <si>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</si>
  <si>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</si>
  <si>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</si>
  <si>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</si>
  <si>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</si>
  <si>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</si>
  <si>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</si>
  <si>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</si>
  <si>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</si>
  <si>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</si>
  <si>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</si>
  <si>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</si>
  <si>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</si>
  <si>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</si>
  <si>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</si>
  <si>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</si>
  <si>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</si>
  <si>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</si>
  <si>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</si>
  <si>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</si>
  <si>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</si>
  <si>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</si>
  <si>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</si>
  <si>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</si>
  <si>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</si>
  <si>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</si>
  <si>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</si>
  <si>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</si>
  <si>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</si>
  <si>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</si>
  <si>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</si>
  <si>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</si>
  <si>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</si>
  <si>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</si>
  <si>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</si>
  <si>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</si>
  <si>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</si>
  <si>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</si>
  <si>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</si>
  <si>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</si>
  <si>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</si>
  <si>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</si>
  <si>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</si>
  <si>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</si>
  <si>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</si>
  <si>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</si>
  <si>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</si>
  <si>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</si>
  <si>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</si>
  <si>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</si>
  <si>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</si>
  <si>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</si>
  <si>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</si>
  <si>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</si>
  <si>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</si>
  <si>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</si>
  <si>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</si>
  <si>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</si>
  <si>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</si>
  <si>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</si>
  <si>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</si>
  <si>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</si>
  <si>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</si>
  <si>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</si>
  <si>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</si>
  <si>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</si>
  <si>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</si>
  <si>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</si>
  <si>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</si>
  <si>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</si>
  <si>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</si>
  <si>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</si>
  <si>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</si>
  <si>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</si>
  <si>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</si>
  <si>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</si>
  <si>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</si>
  <si>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</si>
  <si>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</si>
  <si>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</si>
  <si>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</si>
  <si>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</si>
  <si>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</si>
  <si>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</si>
  <si>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</si>
  <si>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</si>
  <si>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</si>
  <si>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</si>
  <si>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</si>
  <si>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</si>
  <si>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</si>
  <si>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</si>
  <si>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</si>
  <si>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</si>
  <si>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</si>
  <si>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</si>
  <si>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</si>
  <si>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</si>
  <si>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</si>
  <si>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</si>
  <si>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</si>
  <si>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</si>
  <si>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</si>
  <si>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</si>
  <si>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</si>
  <si>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</si>
  <si>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</si>
  <si>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</si>
  <si>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</si>
  <si>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</si>
  <si>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</si>
  <si>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</si>
  <si>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</si>
  <si>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</si>
  <si>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</si>
  <si>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</si>
  <si>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</si>
  <si>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</si>
  <si>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</si>
  <si>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</si>
  <si>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</si>
  <si>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</si>
  <si>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</si>
  <si>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</si>
  <si>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</si>
  <si>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</si>
  <si>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</si>
  <si>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</si>
  <si>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</si>
  <si>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</si>
  <si>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</si>
  <si>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</si>
  <si>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</si>
  <si>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</si>
  <si>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</si>
  <si>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</si>
  <si>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</si>
  <si>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</si>
  <si>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</si>
  <si>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</si>
  <si>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</si>
  <si>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</si>
  <si>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</si>
  <si>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</si>
  <si>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</si>
  <si>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</si>
  <si>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</si>
  <si>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</si>
  <si>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</si>
  <si>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</si>
  <si>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</si>
  <si>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</si>
  <si>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</si>
  <si>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</si>
  <si>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</si>
  <si>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</si>
  <si>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</si>
  <si>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</si>
  <si>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</si>
  <si>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</si>
  <si>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</si>
  <si>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</si>
  <si>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</si>
  <si>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</si>
  <si>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</si>
  <si>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</si>
  <si>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</si>
  <si>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</si>
  <si>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</si>
  <si>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</si>
  <si>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</si>
  <si>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</si>
  <si>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</si>
  <si>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</si>
  <si>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</si>
  <si>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</si>
  <si>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</si>
  <si>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</si>
  <si>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</si>
  <si>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</si>
  <si>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</si>
  <si>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</si>
  <si>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</si>
  <si>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</si>
  <si>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</si>
  <si>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</si>
  <si>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</si>
  <si>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</si>
  <si>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</si>
  <si>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</si>
  <si>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</si>
  <si>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</si>
  <si>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</si>
  <si>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</si>
  <si>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</si>
  <si>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</si>
  <si>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</si>
  <si>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</si>
  <si>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</si>
  <si>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</si>
  <si>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</si>
  <si>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</si>
  <si>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</si>
  <si>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</si>
  <si>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</si>
  <si>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</si>
  <si>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</si>
  <si>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</si>
  <si>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</si>
  <si>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</si>
  <si>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</si>
  <si>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</si>
  <si>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</si>
  <si>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</si>
  <si>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</si>
  <si>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</si>
  <si>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</si>
  <si>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</si>
  <si>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</si>
  <si>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</si>
  <si>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</si>
  <si>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</si>
  <si>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</si>
  <si>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</si>
  <si>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</si>
  <si>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</si>
  <si>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</si>
  <si>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</si>
  <si>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</si>
  <si>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</si>
  <si>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</si>
  <si>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</si>
  <si>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</si>
  <si>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</si>
  <si>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</si>
  <si>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</si>
  <si>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</si>
  <si>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</si>
  <si>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</si>
  <si>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</si>
  <si>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</si>
  <si>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</si>
  <si>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</si>
  <si>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</si>
  <si>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</si>
  <si>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</si>
  <si>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</si>
  <si>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</si>
  <si>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</si>
  <si>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</si>
  <si>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</si>
  <si>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</si>
  <si>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</si>
  <si>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</si>
  <si>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</si>
  <si>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</si>
  <si>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</si>
  <si>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</si>
  <si>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</si>
  <si>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</si>
  <si>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</si>
  <si>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</si>
  <si>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</si>
  <si>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</si>
  <si>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</si>
  <si>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</si>
  <si>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</si>
  <si>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</si>
  <si>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</si>
  <si>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</si>
  <si>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</si>
  <si>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</si>
  <si>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</si>
  <si>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</si>
  <si>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</si>
  <si>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</si>
  <si>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</si>
  <si>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</si>
  <si>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</si>
  <si>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</si>
  <si>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</si>
  <si>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</si>
  <si>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</si>
  <si>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</si>
  <si>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</si>
  <si>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</si>
  <si>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</si>
  <si>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</si>
  <si>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</si>
  <si>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</si>
  <si>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</si>
  <si>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</si>
  <si>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</si>
  <si>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</si>
  <si>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</si>
  <si>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</si>
  <si>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</si>
  <si>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</si>
  <si>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</si>
  <si>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</si>
  <si>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</si>
  <si>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</si>
  <si>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</si>
  <si>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</si>
  <si>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</si>
  <si>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</si>
  <si>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</si>
  <si>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</si>
  <si>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</si>
  <si>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</si>
  <si>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</si>
  <si>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</si>
  <si>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</si>
  <si>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</si>
  <si>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</si>
  <si>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</si>
  <si>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</si>
  <si>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</si>
  <si>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</si>
  <si>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</si>
  <si>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</si>
  <si>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</si>
  <si>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</si>
  <si>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</si>
  <si>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</si>
  <si>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</si>
  <si>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</si>
  <si>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</si>
  <si>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</si>
  <si>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</si>
  <si>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</si>
  <si>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</si>
  <si>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</si>
  <si>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</si>
  <si>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</si>
  <si>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</si>
  <si>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</si>
  <si>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</si>
  <si>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</si>
  <si>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</si>
  <si>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</si>
  <si>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</si>
  <si>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</si>
  <si>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</si>
  <si>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</si>
  <si>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</si>
  <si>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</si>
  <si>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</si>
  <si>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</si>
  <si>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</si>
  <si>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</si>
  <si>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</si>
  <si>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</si>
  <si>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</si>
  <si>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</si>
  <si>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</si>
  <si>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</si>
  <si>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</si>
  <si>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</si>
  <si>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</si>
  <si>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</si>
  <si>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</si>
  <si>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</si>
  <si>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</si>
  <si>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</si>
  <si>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</si>
  <si>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</si>
  <si>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</si>
  <si>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</si>
  <si>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</si>
  <si>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</si>
  <si>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</si>
  <si>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</si>
  <si>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</si>
  <si>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</si>
  <si>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</si>
  <si>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</si>
  <si>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</si>
  <si>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</si>
  <si>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</si>
  <si>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</si>
  <si>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</si>
  <si>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</si>
  <si>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</si>
  <si>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</si>
  <si>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</si>
  <si>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</si>
  <si>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</si>
  <si>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</si>
  <si>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</si>
  <si>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</si>
  <si>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</si>
  <si>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</si>
  <si>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</si>
  <si>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</si>
  <si>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</si>
  <si>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</si>
  <si>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</si>
  <si>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</si>
  <si>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</si>
  <si>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</si>
  <si>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</si>
  <si>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</si>
  <si>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</si>
  <si>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</si>
  <si>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</si>
  <si>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</si>
  <si>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</si>
  <si>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</si>
  <si>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</si>
  <si>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</si>
  <si>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</si>
  <si>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</si>
  <si>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</si>
  <si>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</si>
  <si>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</si>
  <si>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</si>
  <si>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</si>
  <si>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</si>
  <si>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</si>
  <si>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</si>
  <si>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</si>
  <si>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</si>
  <si>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</si>
  <si>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</si>
  <si>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</si>
  <si>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</si>
  <si>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</si>
  <si>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</si>
  <si>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</si>
  <si>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</si>
  <si>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</si>
  <si>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</si>
  <si>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</si>
  <si>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</si>
  <si>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</si>
  <si>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</si>
  <si>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</si>
  <si>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</si>
  <si>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</si>
  <si>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</si>
  <si>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</si>
  <si>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</si>
  <si>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</si>
  <si>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</si>
  <si>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</si>
  <si>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</si>
  <si>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</si>
  <si>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</si>
  <si>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</si>
  <si>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</si>
  <si>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</si>
  <si>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</si>
  <si>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</si>
  <si>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</si>
  <si>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</si>
  <si>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</si>
  <si>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</si>
  <si>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</si>
  <si>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</si>
  <si>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</si>
  <si>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</si>
  <si>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</si>
  <si>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</si>
  <si>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</si>
  <si>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</si>
  <si>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</si>
  <si>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</si>
  <si>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</si>
  <si>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</si>
  <si>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</si>
  <si>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</si>
  <si>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</si>
  <si>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</si>
  <si>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</si>
  <si>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</si>
  <si>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</si>
  <si>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</si>
  <si>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</si>
  <si>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</si>
  <si>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</si>
  <si>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</si>
  <si>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</si>
  <si>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</si>
  <si>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</si>
  <si>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</si>
  <si>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</si>
  <si>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</si>
  <si>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</si>
  <si>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</si>
  <si>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</si>
  <si>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</si>
  <si>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</si>
  <si>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</si>
  <si>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</si>
  <si>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</si>
  <si>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</si>
  <si>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</si>
  <si>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</si>
  <si>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</si>
  <si>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</si>
  <si>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</si>
  <si>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</si>
  <si>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</si>
  <si>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</si>
  <si>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</si>
  <si>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</si>
  <si>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</si>
  <si>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</si>
  <si>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</si>
  <si>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</si>
  <si>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</si>
  <si>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</si>
  <si>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</si>
  <si>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</si>
  <si>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</si>
  <si>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</si>
  <si>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</si>
  <si>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</si>
  <si>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</si>
  <si>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</si>
  <si>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</si>
  <si>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</si>
  <si>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</si>
  <si>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</si>
  <si>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</si>
  <si>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</si>
  <si>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</si>
  <si>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</si>
  <si>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</si>
  <si>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</si>
  <si>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</si>
  <si>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</si>
  <si>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</si>
  <si>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</si>
  <si>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</si>
  <si>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</si>
  <si>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</si>
  <si>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</si>
  <si>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</si>
  <si>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</si>
  <si>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</si>
  <si>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</si>
  <si>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</si>
  <si>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</si>
  <si>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</si>
  <si>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</si>
  <si>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</si>
  <si>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</si>
  <si>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</si>
  <si>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</si>
  <si>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</si>
  <si>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</si>
  <si>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</si>
  <si>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</si>
  <si>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</si>
  <si>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</si>
  <si>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</si>
  <si>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</si>
  <si>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</si>
  <si>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</si>
  <si>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</si>
  <si>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</si>
  <si>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</si>
  <si>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</si>
  <si>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</si>
  <si>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</si>
  <si>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</si>
  <si>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</si>
  <si>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</si>
  <si>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</si>
  <si>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</si>
  <si>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</si>
  <si>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</si>
  <si>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</si>
  <si>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</si>
  <si>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</si>
  <si>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</si>
  <si>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</si>
  <si>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</si>
  <si>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</si>
  <si>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</si>
  <si>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</si>
  <si>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</si>
  <si>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</si>
  <si>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</si>
  <si>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</si>
  <si>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</si>
  <si>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</si>
  <si>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</si>
  <si>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</si>
  <si>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</si>
  <si>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</si>
  <si>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</si>
  <si>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</si>
  <si>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</si>
  <si>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</si>
  <si>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</si>
  <si>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</si>
  <si>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</si>
  <si>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</si>
  <si>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</si>
  <si>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</si>
  <si>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</si>
  <si>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</si>
  <si>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</si>
  <si>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</si>
  <si>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</si>
  <si>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</si>
  <si>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</si>
  <si>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</si>
  <si>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</si>
  <si>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</si>
  <si>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</si>
  <si>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</si>
  <si>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</si>
  <si>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</si>
  <si>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</si>
  <si>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</si>
  <si>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</si>
  <si>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</si>
  <si>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</si>
  <si>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</si>
  <si>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</si>
  <si>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</si>
  <si>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</si>
  <si>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</si>
  <si>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</si>
  <si>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</si>
  <si>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</si>
  <si>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</si>
  <si>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</si>
  <si>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</si>
  <si>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</si>
  <si>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</si>
  <si>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</si>
  <si>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</si>
  <si>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</si>
  <si>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</si>
  <si>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</si>
  <si>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</si>
  <si>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</si>
  <si>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</si>
  <si>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</si>
  <si>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</si>
  <si>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</si>
  <si>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</si>
  <si>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</si>
  <si>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</si>
  <si>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</si>
  <si>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</si>
  <si>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</si>
  <si>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</si>
  <si>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</si>
  <si>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</si>
  <si>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</si>
  <si>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</si>
  <si>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</si>
  <si>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</si>
  <si>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</si>
  <si>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</si>
  <si>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</si>
  <si>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</si>
  <si>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</si>
  <si>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</si>
  <si>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</si>
  <si>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</si>
  <si>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</si>
  <si>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</si>
  <si>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</si>
  <si>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</si>
  <si>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</si>
  <si>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</si>
  <si>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</si>
  <si>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</si>
  <si>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</si>
  <si>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</si>
  <si>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</si>
  <si>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</si>
  <si>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</si>
  <si>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</si>
  <si>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</si>
  <si>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</si>
  <si>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</si>
  <si>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</si>
  <si>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</si>
  <si>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</si>
  <si>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</si>
  <si>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</si>
  <si>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</si>
  <si>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</si>
  <si>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</si>
  <si>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</si>
  <si>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</si>
  <si>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</si>
  <si>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</si>
  <si>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</si>
  <si>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</si>
  <si>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</si>
  <si>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</si>
  <si>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</si>
  <si>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</si>
  <si>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</si>
  <si>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</si>
  <si>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</si>
  <si>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</si>
  <si>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</si>
  <si>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</si>
  <si>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</si>
  <si>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</si>
  <si>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</si>
  <si>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</si>
  <si>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</si>
  <si>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</si>
  <si>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</si>
  <si>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</si>
  <si>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</si>
  <si>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</si>
  <si>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</si>
  <si>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</si>
  <si>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</si>
  <si>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</si>
  <si>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</si>
  <si>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</si>
  <si>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</si>
  <si>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</si>
  <si>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</si>
  <si>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</si>
  <si>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</si>
  <si>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</si>
  <si>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</si>
  <si>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</si>
  <si>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</si>
  <si>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</si>
  <si>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</si>
  <si>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</si>
  <si>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</si>
  <si>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</si>
  <si>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</si>
  <si>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</si>
  <si>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</si>
  <si>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</si>
  <si>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</si>
  <si>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</si>
  <si>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</si>
  <si>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</si>
  <si>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</si>
  <si>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</si>
  <si>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</si>
  <si>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</si>
  <si>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</si>
  <si>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</si>
  <si>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</si>
  <si>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</si>
  <si>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</si>
  <si>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</si>
  <si>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</si>
  <si>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</si>
  <si>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</si>
  <si>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</si>
  <si>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</si>
  <si>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</si>
  <si>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</si>
  <si>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</si>
  <si>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</si>
  <si>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</si>
  <si>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</si>
  <si>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</si>
  <si>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</si>
  <si>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</si>
  <si>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</si>
  <si>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</si>
  <si>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</si>
  <si>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</si>
  <si>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</si>
  <si>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</si>
  <si>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</si>
  <si>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</si>
  <si>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</si>
  <si>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</si>
  <si>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</si>
  <si>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</si>
  <si>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</si>
  <si>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</si>
  <si>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</si>
  <si>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</si>
  <si>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</si>
  <si>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</si>
  <si>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</si>
  <si>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</si>
  <si>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</si>
  <si>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</si>
  <si>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</si>
  <si>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</si>
  <si>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</si>
  <si>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</si>
  <si>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</si>
  <si>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</si>
  <si>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</si>
  <si>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</si>
  <si>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</si>
  <si>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</si>
  <si>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</si>
  <si>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</si>
  <si>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</si>
  <si>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</si>
  <si>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</si>
  <si>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</si>
  <si>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</si>
  <si>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</si>
  <si>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</si>
  <si>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</si>
  <si>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</si>
  <si>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</si>
  <si>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</si>
  <si>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</si>
  <si>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</si>
  <si>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</si>
  <si>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</si>
  <si>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</si>
  <si>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</si>
  <si>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</si>
  <si>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</si>
  <si>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</si>
  <si>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</si>
  <si>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</si>
  <si>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</si>
  <si>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</si>
  <si>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</si>
  <si>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</si>
  <si>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</si>
  <si>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</si>
  <si>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</si>
  <si>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</si>
  <si>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</si>
  <si>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</si>
  <si>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</si>
  <si>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</si>
  <si>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</si>
  <si>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</si>
  <si>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</si>
  <si>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</si>
  <si>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</si>
  <si>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</si>
  <si>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</si>
  <si>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</si>
  <si>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</si>
  <si>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</si>
  <si>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</si>
  <si>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</si>
  <si>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</si>
  <si>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</si>
  <si>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</si>
  <si>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</si>
  <si>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</si>
  <si>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</si>
  <si>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</si>
  <si>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</si>
  <si>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</si>
  <si>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</si>
  <si>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</si>
  <si>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</si>
  <si>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</si>
  <si>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</si>
  <si>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</si>
  <si>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</si>
  <si>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</si>
  <si>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</si>
  <si>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</si>
  <si>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</si>
  <si>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</si>
  <si>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</si>
  <si>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</si>
  <si>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</si>
  <si>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</si>
  <si>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</si>
  <si>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</si>
  <si>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</si>
  <si>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</si>
  <si>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</si>
  <si>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</si>
  <si>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</si>
  <si>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</si>
  <si>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</si>
  <si>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</si>
  <si>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</si>
  <si>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</si>
  <si>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</si>
  <si>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</si>
  <si>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</si>
  <si>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</si>
  <si>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</si>
  <si>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</si>
  <si>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</si>
  <si>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</si>
  <si>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</si>
  <si>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</si>
  <si>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</si>
  <si>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</si>
  <si>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</si>
  <si>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</si>
  <si>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</si>
  <si>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</si>
  <si>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</si>
  <si>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</si>
  <si>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</si>
  <si>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</si>
  <si>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</si>
  <si>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</si>
  <si>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</si>
  <si>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</si>
  <si>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</si>
  <si>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</si>
  <si>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</si>
  <si>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</si>
  <si>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</si>
  <si>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</si>
  <si>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</si>
  <si>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</si>
  <si>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</si>
  <si>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</si>
  <si>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</si>
  <si>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</si>
  <si>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</si>
  <si>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</si>
  <si>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</si>
  <si>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</si>
  <si>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</si>
  <si>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</si>
  <si>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</si>
  <si>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</si>
  <si>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</si>
  <si>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</si>
  <si>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</si>
  <si>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</si>
  <si>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</si>
  <si>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</si>
  <si>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</si>
  <si>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</si>
  <si>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</si>
  <si>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</si>
  <si>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</si>
  <si>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</si>
  <si>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</si>
  <si>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</si>
  <si>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</si>
  <si>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</si>
  <si>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</si>
  <si>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</si>
  <si>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</si>
  <si>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</si>
  <si>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</si>
  <si>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</si>
  <si>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</si>
  <si>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</si>
  <si>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</si>
  <si>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</si>
  <si>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</si>
  <si>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</si>
  <si>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</si>
  <si>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</si>
  <si>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</si>
  <si>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</si>
  <si>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</si>
  <si>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</si>
  <si>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</si>
  <si>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</si>
  <si>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</si>
  <si>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</si>
  <si>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</si>
  <si>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</si>
  <si>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</si>
  <si>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</si>
  <si>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</si>
  <si>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</si>
  <si>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</si>
  <si>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</si>
  <si>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</si>
  <si>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</si>
  <si>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</si>
  <si>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</si>
  <si>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</si>
  <si>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</si>
  <si>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</si>
  <si>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</si>
  <si>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</si>
  <si>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</si>
  <si>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</si>
  <si>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</si>
  <si>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</si>
  <si>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</si>
  <si>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</si>
  <si>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</si>
  <si>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</si>
  <si>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</si>
  <si>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</si>
  <si>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</si>
  <si>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</si>
  <si>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</si>
  <si>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</si>
  <si>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</si>
  <si>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</si>
  <si>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</si>
  <si>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</si>
  <si>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</si>
  <si>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</si>
  <si>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</si>
  <si>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</si>
  <si>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</si>
  <si>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</si>
  <si>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</si>
  <si>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</si>
  <si>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</si>
  <si>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</si>
  <si>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</si>
  <si>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</si>
  <si>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</si>
  <si>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</si>
  <si>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</si>
  <si>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</si>
  <si>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</si>
  <si>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</si>
  <si>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</si>
  <si>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</si>
  <si>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</si>
  <si>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</si>
  <si>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</si>
  <si>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</si>
  <si>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</si>
  <si>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</si>
  <si>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</si>
  <si>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</si>
  <si>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</si>
  <si>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</si>
  <si>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</si>
  <si>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</si>
  <si>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</si>
  <si>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</si>
  <si>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</si>
  <si>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</si>
  <si>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</si>
  <si>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</si>
  <si>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</si>
  <si>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</si>
  <si>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</si>
  <si>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</si>
  <si>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</si>
  <si>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</si>
  <si>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</si>
  <si>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</si>
  <si>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</si>
  <si>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</si>
  <si>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</si>
  <si>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</si>
  <si>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</si>
  <si>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</si>
  <si>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</si>
  <si>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</si>
  <si>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</si>
  <si>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</si>
  <si>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</si>
  <si>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</si>
  <si>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</si>
  <si>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</si>
  <si>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</si>
  <si>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</si>
  <si>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</si>
  <si>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</si>
  <si>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</si>
  <si>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</si>
  <si>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</si>
  <si>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</si>
  <si>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</si>
  <si>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</si>
  <si>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</si>
  <si>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</si>
  <si>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</si>
  <si>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</si>
  <si>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</si>
  <si>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</si>
  <si>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</si>
  <si>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</si>
  <si>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</si>
  <si>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</si>
  <si>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</si>
  <si>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</si>
  <si>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</si>
  <si>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</si>
  <si>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</si>
  <si>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</si>
  <si>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</si>
  <si>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</si>
  <si>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</si>
  <si>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</si>
  <si>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</si>
  <si>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</si>
  <si>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</si>
  <si>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</si>
  <si>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</si>
  <si>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</si>
  <si>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</si>
  <si>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</si>
  <si>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</si>
  <si>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</si>
  <si>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</si>
  <si>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</si>
  <si>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</si>
  <si>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</si>
  <si>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</si>
  <si>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</si>
  <si>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</si>
  <si>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</si>
  <si>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</si>
  <si>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</si>
  <si>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</si>
  <si>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</si>
  <si>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</si>
  <si>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</si>
  <si>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</si>
  <si>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</si>
  <si>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</si>
  <si>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</si>
  <si>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</si>
  <si>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</si>
  <si>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</si>
  <si>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</si>
  <si>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</si>
  <si>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</si>
  <si>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</si>
  <si>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</si>
  <si>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</si>
  <si>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</si>
  <si>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</si>
  <si>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</si>
  <si>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</si>
  <si>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</si>
  <si>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</si>
  <si>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</si>
  <si>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</si>
  <si>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</si>
  <si>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</si>
  <si>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</si>
  <si>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</si>
  <si>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</si>
  <si>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</si>
  <si>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</si>
  <si>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</si>
  <si>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</si>
  <si>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</si>
  <si>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</si>
  <si>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</si>
  <si>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</si>
  <si>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</si>
  <si>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</si>
  <si>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</si>
  <si>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</si>
  <si>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</si>
  <si>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</si>
  <si>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</si>
  <si>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</si>
  <si>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</si>
  <si>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</si>
  <si>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</si>
  <si>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</si>
  <si>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</si>
  <si>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</si>
  <si>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</si>
  <si>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</si>
  <si>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</si>
  <si>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</si>
  <si>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</si>
  <si>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</si>
  <si>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</si>
  <si>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</si>
  <si>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</si>
  <si>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</si>
  <si>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</si>
  <si>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</si>
  <si>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</si>
  <si>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</si>
  <si>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</si>
  <si>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</si>
  <si>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</si>
  <si>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</si>
  <si>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</si>
  <si>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</si>
  <si>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</si>
  <si>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</si>
  <si>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</si>
  <si>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</si>
  <si>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</si>
  <si>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</si>
  <si>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</si>
  <si>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</si>
  <si>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</si>
  <si>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</si>
  <si>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</si>
  <si>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</si>
  <si>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</si>
  <si>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</si>
  <si>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</si>
  <si>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</si>
  <si>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</si>
  <si>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</si>
  <si>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</si>
  <si>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</si>
  <si>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</si>
  <si>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</si>
  <si>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</si>
  <si>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</si>
  <si>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</si>
  <si>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</si>
  <si>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</si>
  <si>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</si>
  <si>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</si>
  <si>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</si>
  <si>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</si>
  <si>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</si>
  <si>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</si>
  <si>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</si>
  <si>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</si>
  <si>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</si>
  <si>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</si>
  <si>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</si>
  <si>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</si>
  <si>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</si>
  <si>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</si>
  <si>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</si>
  <si>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</si>
  <si>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</si>
  <si>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</si>
  <si>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</si>
  <si>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</si>
  <si>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</si>
  <si>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</si>
  <si>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</si>
  <si>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</si>
  <si>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</si>
  <si>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</si>
  <si>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</si>
  <si>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</si>
  <si>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</si>
  <si>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</si>
  <si>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</si>
  <si>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</si>
  <si>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</si>
  <si>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</si>
  <si>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</si>
  <si>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</si>
  <si>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</si>
  <si>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</si>
  <si>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</si>
  <si>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</si>
  <si>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</si>
  <si>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</si>
  <si>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</si>
  <si>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</si>
  <si>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</si>
  <si>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</si>
  <si>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</si>
  <si>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</si>
  <si>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</si>
  <si>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</si>
  <si>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</si>
  <si>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</si>
  <si>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</si>
  <si>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</si>
  <si>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</si>
  <si>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</si>
  <si>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</si>
  <si>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</si>
  <si>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</si>
  <si>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</si>
  <si>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</si>
  <si>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</si>
  <si>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</si>
  <si>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</si>
  <si>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</si>
  <si>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</si>
  <si>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</si>
  <si>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</si>
  <si>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</si>
  <si>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</si>
  <si>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</si>
  <si>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</si>
  <si>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</si>
  <si>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</si>
  <si>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</si>
  <si>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</si>
  <si>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</si>
  <si>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</si>
  <si>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</si>
  <si>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</si>
  <si>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</si>
  <si>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</si>
  <si>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</si>
  <si>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</si>
  <si>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</si>
  <si>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</si>
  <si>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</si>
  <si>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</si>
  <si>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</si>
  <si>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</si>
  <si>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</si>
  <si>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</si>
  <si>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</si>
  <si>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</si>
  <si>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</si>
  <si>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</si>
  <si>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</si>
  <si>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</si>
  <si>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</si>
  <si>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</si>
  <si>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</si>
  <si>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</si>
  <si>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</si>
  <si>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</si>
  <si>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</si>
  <si>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</si>
  <si>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</si>
  <si>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</si>
  <si>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</si>
  <si>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</si>
  <si>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</si>
  <si>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</si>
  <si>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</si>
  <si>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</si>
  <si>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</si>
  <si>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</si>
  <si>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</si>
  <si>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</si>
  <si>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</si>
  <si>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</si>
  <si>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</si>
  <si>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</si>
  <si>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</si>
  <si>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</si>
  <si>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</si>
  <si>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</si>
  <si>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</si>
  <si>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</si>
  <si>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</si>
  <si>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</si>
  <si>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</si>
  <si>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</si>
  <si>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</si>
  <si>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</si>
  <si>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</si>
  <si>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</si>
  <si>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</si>
  <si>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</si>
  <si>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</si>
  <si>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</si>
  <si>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</si>
  <si>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</si>
  <si>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</si>
  <si>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</si>
  <si>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</si>
  <si>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</si>
  <si>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</si>
  <si>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</si>
  <si>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</si>
  <si>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</si>
  <si>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</si>
  <si>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</si>
  <si>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</si>
  <si>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</si>
  <si>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</si>
  <si>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</si>
  <si>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</si>
  <si>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</si>
  <si>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</si>
  <si>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</si>
  <si>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</si>
  <si>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</si>
  <si>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</si>
  <si>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</si>
  <si>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</si>
  <si>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</si>
  <si>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</si>
  <si>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</si>
  <si>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</si>
  <si>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</si>
  <si>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</si>
  <si>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</si>
  <si>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</si>
  <si>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</si>
  <si>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</si>
  <si>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</si>
  <si>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</si>
  <si>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</si>
  <si>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</si>
  <si>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</si>
  <si>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</si>
  <si>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</si>
  <si>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</si>
  <si>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</si>
  <si>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</si>
  <si>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</si>
  <si>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</si>
  <si>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</si>
  <si>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</si>
  <si>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</si>
  <si>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</si>
  <si>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</si>
  <si>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</si>
  <si>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</si>
  <si>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</si>
  <si>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</si>
  <si>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</si>
  <si>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</si>
  <si>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</si>
  <si>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</si>
  <si>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</si>
  <si>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</si>
  <si>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</si>
  <si>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</si>
  <si>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</si>
  <si>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</si>
  <si>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</si>
  <si>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</si>
  <si>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</si>
  <si>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</si>
  <si>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</si>
  <si>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</si>
  <si>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</si>
  <si>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</si>
  <si>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</si>
  <si>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</si>
  <si>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</si>
  <si>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</si>
  <si>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</si>
  <si>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</si>
  <si>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</si>
  <si>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</si>
  <si>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</si>
  <si>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</si>
  <si>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</si>
  <si>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</si>
  <si>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</si>
  <si>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</si>
  <si>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</si>
  <si>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</si>
  <si>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</si>
  <si>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</si>
  <si>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</si>
  <si>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</si>
  <si>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</si>
  <si>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</si>
  <si>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</si>
  <si>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</si>
  <si>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</si>
  <si>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81490190600028</t>
  </si>
  <si>
    <t>18310006400033</t>
  </si>
  <si>
    <t>5061950</t>
  </si>
  <si>
    <t>22RV00045-048</t>
  </si>
  <si>
    <t>625071</t>
  </si>
  <si>
    <t>6418770</t>
  </si>
  <si>
    <t>624991</t>
  </si>
  <si>
    <t>6418817</t>
  </si>
  <si>
    <t>2</t>
  </si>
  <si>
    <t>77,3</t>
  </si>
  <si>
    <t>3,8</t>
  </si>
  <si>
    <t>Abondant</t>
  </si>
  <si>
    <t>22,7</t>
  </si>
  <si>
    <t>4,46</t>
  </si>
  <si>
    <t>Peu abondant</t>
  </si>
  <si>
    <t/>
  </si>
  <si>
    <t>LE CAYLA EN AMONT DE SOUSCEYRAC</t>
  </si>
  <si>
    <t>LE CAYLA</t>
  </si>
  <si>
    <t>IBMR standard</t>
  </si>
  <si>
    <t xml:space="preserve">moyennes eaux </t>
  </si>
  <si>
    <t xml:space="preserve">faiblement nuageux </t>
  </si>
  <si>
    <t xml:space="preserve">nulle </t>
  </si>
  <si>
    <t xml:space="preserve">OUI </t>
  </si>
  <si>
    <t>Ritchie DAVID/Blanche PFAFF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</si>
</sst>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8">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
      <sz val="11"/>
      <name val="Calibri"/>
      <family val="2"/>
    </font>
  </fonts>
  <fills count="13">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DDD9C3"/>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7" fillId="11" borderId="2" xfId="0" applyFont="1" applyFill="1" applyBorder="1" applyAlignment="1" applyProtection="1">
      <alignment horizontal="left" vertic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2"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2" borderId="25" xfId="0" applyFont="1" applyFill="1" applyBorder="1" applyAlignment="1" applyProtection="1">
      <alignment horizontal="center" vertical="center" wrapText="1"/>
      <protection/>
    </xf>
    <xf numFmtId="0" fontId="3" fillId="12" borderId="9" xfId="0" applyFont="1" applyFill="1" applyBorder="1" applyAlignment="1" applyProtection="1">
      <alignment horizontal="center" vertical="center" wrapText="1"/>
      <protection/>
    </xf>
    <xf numFmtId="0" fontId="3" fillId="12" borderId="26" xfId="0" applyFont="1" applyFill="1" applyBorder="1" applyAlignment="1" applyProtection="1">
      <alignment horizontal="center" vertical="center" wrapText="1"/>
      <protection/>
    </xf>
    <xf numFmtId="0" fontId="3" fillId="12"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2" borderId="29" xfId="0" applyFont="1" applyFill="1" applyBorder="1" applyAlignment="1" applyProtection="1">
      <alignment horizontal="center" vertical="center" wrapText="1"/>
      <protection/>
    </xf>
    <xf numFmtId="0" fontId="3" fillId="12" borderId="30" xfId="0" applyFont="1" applyFill="1" applyBorder="1" applyAlignment="1" applyProtection="1">
      <alignment horizontal="center" vertical="center" wrapText="1"/>
      <protection/>
    </xf>
    <xf numFmtId="0" fontId="3" fillId="12"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2" borderId="29" xfId="0" applyFont="1" applyFill="1" applyBorder="1" applyAlignment="1" applyProtection="1">
      <alignment horizontal="center" vertical="center" wrapText="1"/>
      <protection/>
    </xf>
    <xf numFmtId="0" fontId="2" fillId="12" borderId="30" xfId="0" applyFont="1" applyFill="1" applyBorder="1" applyAlignment="1" applyProtection="1">
      <alignment horizontal="center" vertical="center" wrapText="1"/>
      <protection/>
    </xf>
    <xf numFmtId="0" fontId="2" fillId="12" borderId="26" xfId="0" applyFont="1" applyFill="1" applyBorder="1" applyAlignment="1" applyProtection="1">
      <alignment horizontal="center" vertical="center" wrapText="1"/>
      <protection/>
    </xf>
    <xf numFmtId="0" fontId="2" fillId="12"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2">
        <v>43423</v>
      </c>
    </row>
    <row r="2" spans="1:8" ht="15">
      <c r="A2" t="s">
        <v>0</v>
      </c>
      <c r="B2" t="s">
        <v>2294</v>
      </c>
      <c r="C2" t="s">
        <v>2295</v>
      </c>
      <c r="D2">
        <v>30107</v>
      </c>
      <c r="H2" s="73"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A112" sqref="A1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5"/>
      <c r="C2" s="56"/>
      <c r="D2" s="56"/>
      <c r="E2" s="56"/>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49" t="s">
        <v>5288</v>
      </c>
      <c r="D6" s="14" t="s">
        <v>2057</v>
      </c>
      <c r="E6" s="53"/>
    </row>
    <row r="7" spans="1:8" ht="15">
      <c r="A7" s="47" t="s">
        <v>2262</v>
      </c>
      <c r="B7" s="45" t="s">
        <v>5310</v>
      </c>
      <c r="D7" s="14" t="s">
        <v>2060</v>
      </c>
      <c r="E7" s="52"/>
      <c r="G7" s="111" t="s">
        <v>2272</v>
      </c>
      <c r="H7" s="112"/>
    </row>
    <row r="8" spans="1:8" ht="15">
      <c r="A8" s="10" t="s">
        <v>2276</v>
      </c>
      <c r="B8" s="49" t="s">
        <v>5289</v>
      </c>
      <c r="D8" s="10" t="s">
        <v>2278</v>
      </c>
      <c r="E8" s="50" t="s">
        <v>5287</v>
      </c>
      <c r="G8" s="113"/>
      <c r="H8" s="114"/>
    </row>
    <row r="9" spans="1:8" ht="15">
      <c r="A9" s="47" t="s">
        <v>2263</v>
      </c>
      <c r="B9" s="45" t="s">
        <v>5304</v>
      </c>
      <c r="D9" s="10" t="s">
        <v>2261</v>
      </c>
      <c r="E9" s="50"/>
      <c r="G9" s="113"/>
      <c r="H9" s="114"/>
    </row>
    <row r="10" spans="1:8" ht="15">
      <c r="A10" s="10" t="s">
        <v>2059</v>
      </c>
      <c r="B10" s="45" t="s">
        <v>5303</v>
      </c>
      <c r="D10" s="10" t="s">
        <v>2279</v>
      </c>
      <c r="E10" s="50" t="s">
        <v>5291</v>
      </c>
      <c r="G10" s="113"/>
      <c r="H10" s="114"/>
    </row>
    <row r="11" spans="1:8" ht="15">
      <c r="A11" s="10" t="s">
        <v>2277</v>
      </c>
      <c r="B11" s="46">
        <v>44685</v>
      </c>
      <c r="D11" s="10" t="s">
        <v>2280</v>
      </c>
      <c r="E11" s="51" t="s">
        <v>5292</v>
      </c>
      <c r="G11" s="113"/>
      <c r="H11" s="114"/>
    </row>
    <row r="12" spans="1:8" ht="15">
      <c r="A12" s="10" t="s">
        <v>2283</v>
      </c>
      <c r="B12" s="51" t="s">
        <v>5290</v>
      </c>
      <c r="D12" s="10" t="s">
        <v>2281</v>
      </c>
      <c r="E12" s="51" t="s">
        <v>5293</v>
      </c>
      <c r="G12" s="115"/>
      <c r="H12" s="116"/>
    </row>
    <row r="13" spans="1:5" ht="17.25" customHeight="1" thickBot="1">
      <c r="A13" s="2"/>
      <c r="B13" s="54"/>
      <c r="D13" s="10" t="s">
        <v>2282</v>
      </c>
      <c r="E13" s="51" t="s">
        <v>5294</v>
      </c>
    </row>
    <row r="14" spans="1:5" s="57" customFormat="1" ht="15.75" thickBot="1">
      <c r="A14" s="107" t="s">
        <v>2061</v>
      </c>
      <c r="B14" s="108"/>
      <c r="C14" s="108"/>
      <c r="D14" s="108"/>
      <c r="E14" s="109"/>
    </row>
    <row r="15" spans="1:3" ht="15">
      <c r="A15" s="3" t="s">
        <v>2062</v>
      </c>
      <c r="B15" s="30" t="s">
        <v>5305</v>
      </c>
      <c r="C15" s="16"/>
    </row>
    <row r="16" spans="1:3" ht="15">
      <c r="A16" s="3" t="s">
        <v>2266</v>
      </c>
      <c r="B16" s="30"/>
      <c r="C16" s="16"/>
    </row>
    <row r="17" spans="1:3" ht="15">
      <c r="A17" s="122" t="s">
        <v>2264</v>
      </c>
      <c r="B17" s="48" t="s">
        <v>2265</v>
      </c>
      <c r="C17" s="60" t="str">
        <f>E10</f>
        <v>625071</v>
      </c>
    </row>
    <row r="18" spans="1:3" ht="15">
      <c r="A18" s="123"/>
      <c r="B18" s="48" t="s">
        <v>2267</v>
      </c>
      <c r="C18" s="60" t="str">
        <f>E11</f>
        <v>6418770</v>
      </c>
    </row>
    <row r="19" spans="1:2" ht="15">
      <c r="A19" s="3" t="s">
        <v>2063</v>
      </c>
      <c r="B19" s="29">
        <v>545</v>
      </c>
    </row>
    <row r="20" spans="1:2" ht="15">
      <c r="A20" s="3" t="s">
        <v>2064</v>
      </c>
      <c r="B20" s="30" t="s">
        <v>5306</v>
      </c>
    </row>
    <row r="21" spans="1:2" ht="15">
      <c r="A21" s="3" t="s">
        <v>2065</v>
      </c>
      <c r="B21" s="88" t="s">
        <v>5307</v>
      </c>
    </row>
    <row r="22" spans="1:2" ht="15">
      <c r="A22" s="3" t="s">
        <v>2066</v>
      </c>
      <c r="B22" s="30" t="s">
        <v>5308</v>
      </c>
    </row>
    <row r="23" spans="1:2" ht="15">
      <c r="A23" s="3" t="s">
        <v>2268</v>
      </c>
      <c r="B23" s="30" t="s">
        <v>5309</v>
      </c>
    </row>
    <row r="24" spans="1:2" ht="15">
      <c r="A24" s="4" t="s">
        <v>2067</v>
      </c>
      <c r="B24" s="31">
        <v>100</v>
      </c>
    </row>
    <row r="25" spans="1:2" ht="15">
      <c r="A25" s="43" t="s">
        <v>2068</v>
      </c>
      <c r="B25" s="31">
        <v>4</v>
      </c>
    </row>
    <row r="26" spans="1:2" s="56" customFormat="1" ht="15.75" thickBot="1">
      <c r="A26" s="42"/>
      <c r="B26" s="55"/>
    </row>
    <row r="27" spans="1:5" s="56" customFormat="1" ht="15">
      <c r="A27" s="124" t="s">
        <v>2269</v>
      </c>
      <c r="B27" s="125"/>
      <c r="C27" s="125"/>
      <c r="D27" s="125"/>
      <c r="E27" s="126"/>
    </row>
    <row r="28" spans="1:5" s="56" customFormat="1" ht="15">
      <c r="A28" s="130" t="s">
        <v>2271</v>
      </c>
      <c r="B28" s="131"/>
      <c r="C28" s="131"/>
      <c r="D28" s="131"/>
      <c r="E28" s="132"/>
    </row>
    <row r="29" spans="1:5" s="56" customFormat="1" ht="15">
      <c r="A29" s="127" t="s">
        <v>2270</v>
      </c>
      <c r="B29" s="128"/>
      <c r="C29" s="128"/>
      <c r="D29" s="128"/>
      <c r="E29" s="129"/>
    </row>
    <row r="30" spans="1:2" s="56" customFormat="1" ht="15">
      <c r="A30" s="42"/>
      <c r="B30" s="55"/>
    </row>
    <row r="31" spans="1:5" s="15" customFormat="1" ht="15">
      <c r="A31" s="43" t="s">
        <v>2114</v>
      </c>
      <c r="B31" s="36" t="s">
        <v>5295</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t="s">
        <v>5296</v>
      </c>
      <c r="D35" s="28" t="s">
        <v>2284</v>
      </c>
      <c r="E35" s="32" t="s">
        <v>5299</v>
      </c>
    </row>
    <row r="36" spans="1:5" s="7" customFormat="1" ht="15" customHeight="1">
      <c r="A36" s="5" t="s">
        <v>2113</v>
      </c>
      <c r="B36" s="30">
        <v>80</v>
      </c>
      <c r="C36" s="6"/>
      <c r="D36" s="8" t="s">
        <v>2112</v>
      </c>
      <c r="E36" s="30">
        <v>20</v>
      </c>
    </row>
    <row r="37" spans="1:5" s="7" customFormat="1" ht="15" customHeight="1">
      <c r="A37" s="5" t="s">
        <v>2111</v>
      </c>
      <c r="B37" s="30" t="s">
        <v>5297</v>
      </c>
      <c r="C37" s="6"/>
      <c r="D37" s="8" t="s">
        <v>2110</v>
      </c>
      <c r="E37" s="30" t="s">
        <v>5300</v>
      </c>
    </row>
    <row r="38" spans="1:5" s="7" customFormat="1" ht="15" customHeight="1">
      <c r="A38" s="5" t="s">
        <v>2115</v>
      </c>
      <c r="B38" s="30">
        <v>20</v>
      </c>
      <c r="C38" s="6"/>
      <c r="D38" s="8" t="s">
        <v>2115</v>
      </c>
      <c r="E38" s="30">
        <v>5</v>
      </c>
    </row>
    <row r="39" spans="1:5" s="7" customFormat="1" ht="15" customHeight="1">
      <c r="A39" s="8" t="s">
        <v>2109</v>
      </c>
      <c r="B39" s="30" t="s">
        <v>5298</v>
      </c>
      <c r="C39" s="6"/>
      <c r="D39" s="8" t="s">
        <v>2109</v>
      </c>
      <c r="E39" s="30" t="s">
        <v>5301</v>
      </c>
    </row>
    <row r="40" spans="1:5" s="7" customFormat="1" ht="15" customHeight="1">
      <c r="A40" s="56"/>
      <c r="B40" s="56"/>
      <c r="C40" s="56"/>
      <c r="D40" s="56"/>
      <c r="E40" s="58"/>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5</v>
      </c>
      <c r="C50" s="6"/>
      <c r="D50" s="10" t="s">
        <v>2100</v>
      </c>
      <c r="E50" s="9">
        <v>5</v>
      </c>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59"/>
      <c r="C54" s="6"/>
      <c r="D54" s="2"/>
      <c r="E54" s="59"/>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1</v>
      </c>
    </row>
    <row r="58" spans="1:5" s="15" customFormat="1" ht="15">
      <c r="A58" s="3" t="s">
        <v>2094</v>
      </c>
      <c r="B58" s="9">
        <v>5</v>
      </c>
      <c r="C58" s="6"/>
      <c r="D58" s="10" t="s">
        <v>2094</v>
      </c>
      <c r="E58" s="9">
        <v>5</v>
      </c>
    </row>
    <row r="59" spans="1:5" s="15" customFormat="1" ht="15">
      <c r="A59" s="3" t="s">
        <v>2093</v>
      </c>
      <c r="B59" s="9">
        <v>3</v>
      </c>
      <c r="C59" s="6"/>
      <c r="D59" s="10" t="s">
        <v>2093</v>
      </c>
      <c r="E59" s="9">
        <v>2</v>
      </c>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59"/>
      <c r="C62" s="6"/>
      <c r="D62" s="2"/>
      <c r="E62" s="59"/>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0</v>
      </c>
      <c r="C65" s="6"/>
      <c r="D65" s="14" t="s">
        <v>2089</v>
      </c>
      <c r="E65" s="19"/>
    </row>
    <row r="66" spans="1:5" s="15" customFormat="1" ht="15">
      <c r="A66" s="3" t="s">
        <v>2088</v>
      </c>
      <c r="B66" s="9">
        <v>0</v>
      </c>
      <c r="C66" s="6"/>
      <c r="D66" s="10" t="s">
        <v>2088</v>
      </c>
      <c r="E66" s="9"/>
    </row>
    <row r="67" spans="1:5" s="15" customFormat="1" ht="15">
      <c r="A67" s="3" t="s">
        <v>2087</v>
      </c>
      <c r="B67" s="9">
        <v>2</v>
      </c>
      <c r="C67" s="6"/>
      <c r="D67" s="10" t="s">
        <v>2087</v>
      </c>
      <c r="E67" s="9">
        <v>5</v>
      </c>
    </row>
    <row r="68" spans="1:5" s="15" customFormat="1" ht="15">
      <c r="A68" s="3" t="s">
        <v>2086</v>
      </c>
      <c r="B68" s="9">
        <v>5</v>
      </c>
      <c r="C68" s="6"/>
      <c r="D68" s="10" t="s">
        <v>2086</v>
      </c>
      <c r="E68" s="9">
        <v>2</v>
      </c>
    </row>
    <row r="69" spans="1:5" s="15" customFormat="1" ht="15">
      <c r="A69" s="3" t="s">
        <v>2085</v>
      </c>
      <c r="B69" s="9">
        <v>0</v>
      </c>
      <c r="C69" s="6"/>
      <c r="D69" s="10" t="s">
        <v>2085</v>
      </c>
      <c r="E69" s="9"/>
    </row>
    <row r="70" spans="1:5" s="44" customFormat="1" ht="6.75" customHeight="1">
      <c r="A70" s="2"/>
      <c r="B70" s="59"/>
      <c r="C70" s="6"/>
      <c r="D70" s="2"/>
      <c r="E70" s="59"/>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0</v>
      </c>
      <c r="C75" s="6"/>
      <c r="D75" s="10" t="s">
        <v>2081</v>
      </c>
      <c r="E75" s="9"/>
    </row>
    <row r="76" spans="1:5" s="15" customFormat="1" ht="15">
      <c r="A76" s="3" t="s">
        <v>2080</v>
      </c>
      <c r="B76" s="9">
        <v>0</v>
      </c>
      <c r="C76" s="6"/>
      <c r="D76" s="10" t="s">
        <v>2080</v>
      </c>
      <c r="E76" s="9">
        <v>2</v>
      </c>
    </row>
    <row r="77" spans="1:5" s="15" customFormat="1" ht="15">
      <c r="A77" s="3" t="s">
        <v>2079</v>
      </c>
      <c r="B77" s="9">
        <v>5</v>
      </c>
      <c r="C77" s="6"/>
      <c r="D77" s="10" t="s">
        <v>2079</v>
      </c>
      <c r="E77" s="9">
        <v>5</v>
      </c>
    </row>
    <row r="78" spans="1:5" s="44" customFormat="1" ht="6.75" customHeight="1">
      <c r="A78" s="2"/>
      <c r="B78" s="59"/>
      <c r="C78" s="6"/>
      <c r="D78" s="2"/>
      <c r="E78" s="59"/>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v>4</v>
      </c>
    </row>
    <row r="84" spans="1:5" s="15" customFormat="1" ht="15">
      <c r="A84" s="3" t="s">
        <v>2074</v>
      </c>
      <c r="B84" s="9">
        <v>3</v>
      </c>
      <c r="C84" s="6"/>
      <c r="D84" s="10" t="s">
        <v>2074</v>
      </c>
      <c r="E84" s="9">
        <v>2</v>
      </c>
    </row>
    <row r="85" spans="1:5" s="15" customFormat="1" ht="15">
      <c r="A85" s="3" t="s">
        <v>2073</v>
      </c>
      <c r="B85" s="9">
        <v>4</v>
      </c>
      <c r="C85" s="6"/>
      <c r="D85" s="10" t="s">
        <v>2073</v>
      </c>
      <c r="E85" s="9">
        <v>4</v>
      </c>
    </row>
    <row r="86" spans="1:5" s="15" customFormat="1" ht="15">
      <c r="A86" s="3" t="s">
        <v>2072</v>
      </c>
      <c r="B86" s="9">
        <v>0</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92"/>
      <c r="B89" s="93"/>
      <c r="C89" s="18"/>
      <c r="D89" s="93"/>
      <c r="E89" s="101"/>
      <c r="H89" s="74"/>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7" customFormat="1" ht="15"/>
    <row r="94" s="57" customFormat="1" ht="15.75" thickBot="1"/>
    <row r="95" spans="1:8" s="57" customFormat="1" ht="15.75" thickBot="1">
      <c r="A95" s="107" t="s">
        <v>2118</v>
      </c>
      <c r="B95" s="108"/>
      <c r="C95" s="108"/>
      <c r="D95" s="108"/>
      <c r="E95" s="108"/>
      <c r="F95" s="109"/>
      <c r="G95" s="105" t="s">
        <v>5167</v>
      </c>
      <c r="H95" s="106"/>
    </row>
    <row r="96" spans="1:8" s="57" customFormat="1" ht="15">
      <c r="A96" s="22" t="s">
        <v>2286</v>
      </c>
      <c r="B96" s="22" t="s">
        <v>2121</v>
      </c>
      <c r="C96" s="22" t="s">
        <v>2119</v>
      </c>
      <c r="D96" s="23" t="s">
        <v>2287</v>
      </c>
      <c r="E96" s="23" t="s">
        <v>2288</v>
      </c>
      <c r="F96" s="23" t="s">
        <v>2289</v>
      </c>
      <c r="G96" s="75" t="s">
        <v>5143</v>
      </c>
      <c r="H96" s="75" t="s">
        <v>5166</v>
      </c>
    </row>
    <row r="97" spans="1:8" ht="15">
      <c r="A97" s="33" t="s">
        <v>803</v>
      </c>
      <c r="B97" s="20" t="str">
        <f>IF(A97="NEWCOD",IF(ISBLANK(G97),"renseigner le champ 'Nouveau taxon'",G97),VLOOKUP(A97,'Ref Taxo'!A:B,2,FALSE))</f>
        <v>Glyceria fluitans</v>
      </c>
      <c r="C97" s="21">
        <f>IF(A97="NEWCOD",IF(ISBLANK(H97),"NoCod",H97),VLOOKUP(A97,'Ref Taxo'!A:D,4,FALSE))</f>
        <v>1564</v>
      </c>
      <c r="D97" s="34">
        <v>0.01</v>
      </c>
      <c r="E97" s="35">
        <v>0</v>
      </c>
      <c r="F97" s="35"/>
      <c r="G97" s="76"/>
      <c r="H97" s="77"/>
    </row>
    <row r="98" spans="1:8" ht="15">
      <c r="A98" s="33" t="s">
        <v>973</v>
      </c>
      <c r="B98" s="20" t="str">
        <f>IF(A98="NEWCOD",IF(ISBLANK(G98),"renseigner le champ 'Nouveau taxon'",G98),VLOOKUP(A98,'Ref Taxo'!A:B,2,FALSE))</f>
        <v>Juncus effusus</v>
      </c>
      <c r="C98" s="21">
        <f>IF(A98="NEWCOD",IF(ISBLANK(H98),"NoCod",H98),VLOOKUP(A98,'Ref Taxo'!A:D,4,FALSE))</f>
        <v>1613</v>
      </c>
      <c r="D98" s="34">
        <v>0.57</v>
      </c>
      <c r="E98" s="35">
        <v>0.34</v>
      </c>
      <c r="F98" s="35"/>
      <c r="G98" s="78"/>
      <c r="H98" s="79"/>
    </row>
    <row r="99" spans="1:8" ht="15">
      <c r="A99" s="33" t="s">
        <v>842</v>
      </c>
      <c r="B99" s="20" t="str">
        <f>IF(A99="NEWCOD",IF(ISBLANK(G99),"renseigner le champ 'Nouveau taxon'",G99),VLOOKUP(A99,'Ref Taxo'!A:B,2,FALSE))</f>
        <v>Hildenbrandia</v>
      </c>
      <c r="C99" s="21">
        <f>IF(A99="NEWCOD",IF(ISBLANK(H99),"NoCod",H99),VLOOKUP(A99,'Ref Taxo'!A:D,4,FALSE))</f>
        <v>1157</v>
      </c>
      <c r="D99" s="34">
        <v>0.2</v>
      </c>
      <c r="E99" s="35">
        <v>0</v>
      </c>
      <c r="F99" s="35"/>
      <c r="G99" s="78"/>
      <c r="H99" s="79"/>
    </row>
    <row r="100" spans="1:8" ht="15">
      <c r="A100" s="33" t="s">
        <v>1616</v>
      </c>
      <c r="B100" s="20" t="str">
        <f>IF(A100="NEWCOD",IF(ISBLANK(G100),"renseigner le champ 'Nouveau taxon'",G100),VLOOKUP(A100,'Ref Taxo'!A:B,2,FALSE))</f>
        <v>Ranunculus repens</v>
      </c>
      <c r="C100" s="21">
        <f>IF(A100="NEWCOD",IF(ISBLANK(H100),"NoCod",H100),VLOOKUP(A100,'Ref Taxo'!A:D,4,FALSE))</f>
        <v>1910</v>
      </c>
      <c r="D100" s="34">
        <v>0</v>
      </c>
      <c r="E100" s="35">
        <v>0.01</v>
      </c>
      <c r="F100" s="35"/>
      <c r="G100" s="78"/>
      <c r="H100" s="79"/>
    </row>
    <row r="101" spans="1:8" ht="15">
      <c r="A101" s="33" t="s">
        <v>1154</v>
      </c>
      <c r="B101" s="20" t="str">
        <f>IF(A101="NEWCOD",IF(ISBLANK(G101),"renseigner le champ 'Nouveau taxon'",G101),VLOOKUP(A101,'Ref Taxo'!A:B,2,FALSE))</f>
        <v>Microspora</v>
      </c>
      <c r="C101" s="21">
        <f>IF(A101="NEWCOD",IF(ISBLANK(H101),"NoCod",H101),VLOOKUP(A101,'Ref Taxo'!A:D,4,FALSE))</f>
        <v>1132</v>
      </c>
      <c r="D101" s="34">
        <v>0.01</v>
      </c>
      <c r="E101" s="35">
        <v>0.01</v>
      </c>
      <c r="F101" s="35"/>
      <c r="G101" s="78"/>
      <c r="H101" s="79"/>
    </row>
    <row r="102" spans="1:8" ht="15">
      <c r="A102" s="33" t="s">
        <v>1883</v>
      </c>
      <c r="B102" s="20" t="str">
        <f>IF(A102="NEWCOD",IF(ISBLANK(G102),"renseigner le champ 'Nouveau taxon'",G102),VLOOKUP(A102,'Ref Taxo'!A:B,2,FALSE))</f>
        <v>Spirogyra</v>
      </c>
      <c r="C102" s="21">
        <f>IF(A102="NEWCOD",IF(ISBLANK(H102),"NoCod",H102),VLOOKUP(A102,'Ref Taxo'!A:D,4,FALSE))</f>
        <v>1147</v>
      </c>
      <c r="D102" s="34">
        <v>3.5</v>
      </c>
      <c r="E102" s="35">
        <v>4.61</v>
      </c>
      <c r="F102" s="35"/>
      <c r="G102" s="78"/>
      <c r="H102" s="79"/>
    </row>
    <row r="103" spans="1:8" ht="15">
      <c r="A103" s="33" t="s">
        <v>1381</v>
      </c>
      <c r="B103" s="20" t="str">
        <f>IF(A103="NEWCOD",IF(ISBLANK(G103),"renseigner le champ 'Nouveau taxon'",G103),VLOOKUP(A103,'Ref Taxo'!A:B,2,FALSE))</f>
        <v>Phormidium</v>
      </c>
      <c r="C103" s="21">
        <f>IF(A103="NEWCOD",IF(ISBLANK(H103),"NoCod",H103),VLOOKUP(A103,'Ref Taxo'!A:D,4,FALSE))</f>
        <v>6414</v>
      </c>
      <c r="D103" s="34">
        <v>4.33</v>
      </c>
      <c r="E103" s="35">
        <v>0.11</v>
      </c>
      <c r="F103" s="35"/>
      <c r="G103" s="78"/>
      <c r="H103" s="79"/>
    </row>
    <row r="104" spans="1:8" ht="15">
      <c r="A104" s="33" t="s">
        <v>172</v>
      </c>
      <c r="B104" s="20" t="str">
        <f>IF(A104="NEWCOD",IF(ISBLANK(G104),"renseigner le champ 'Nouveau taxon'",G104),VLOOKUP(A104,'Ref Taxo'!A:B,2,FALSE))</f>
        <v>Brachythecium rivulare</v>
      </c>
      <c r="C104" s="21">
        <f>IF(A104="NEWCOD",IF(ISBLANK(H104),"NoCod",H104),VLOOKUP(A104,'Ref Taxo'!A:D,4,FALSE))</f>
        <v>1260</v>
      </c>
      <c r="D104" s="34">
        <v>1.8</v>
      </c>
      <c r="E104" s="35">
        <v>0.3</v>
      </c>
      <c r="F104" s="35"/>
      <c r="G104" s="78"/>
      <c r="H104" s="79"/>
    </row>
    <row r="105" spans="1:8" ht="15">
      <c r="A105" s="33" t="s">
        <v>1020</v>
      </c>
      <c r="B105" s="20" t="str">
        <f>IF(A105="NEWCOD",IF(ISBLANK(G105),"renseigner le champ 'Nouveau taxon'",G105),VLOOKUP(A105,'Ref Taxo'!A:B,2,FALSE))</f>
        <v>Lemanea</v>
      </c>
      <c r="C105" s="21">
        <f>IF(A105="NEWCOD",IF(ISBLANK(H105),"NoCod",H105),VLOOKUP(A105,'Ref Taxo'!A:D,4,FALSE))</f>
        <v>1159</v>
      </c>
      <c r="D105" s="34">
        <v>2.29</v>
      </c>
      <c r="E105" s="35">
        <v>0</v>
      </c>
      <c r="F105" s="35"/>
      <c r="G105" s="78"/>
      <c r="H105" s="79"/>
    </row>
    <row r="106" spans="1:8" ht="15">
      <c r="A106" s="33" t="s">
        <v>107</v>
      </c>
      <c r="B106" s="20" t="str">
        <f>IF(A106="NEWCOD",IF(ISBLANK(G106),"renseigner le champ 'Nouveau taxon'",G106),VLOOKUP(A106,'Ref Taxo'!A:B,2,FALSE))</f>
        <v>Audouinella</v>
      </c>
      <c r="C106" s="21">
        <f>IF(A106="NEWCOD",IF(ISBLANK(H106),"NoCod",H106),VLOOKUP(A106,'Ref Taxo'!A:D,4,FALSE))</f>
        <v>6076</v>
      </c>
      <c r="D106" s="34">
        <v>1.77</v>
      </c>
      <c r="E106" s="35">
        <v>0</v>
      </c>
      <c r="F106" s="35"/>
      <c r="G106" s="78"/>
      <c r="H106" s="79"/>
    </row>
    <row r="107" spans="1:8" ht="15">
      <c r="A107" s="33" t="s">
        <v>1266</v>
      </c>
      <c r="B107" s="20" t="str">
        <f>IF(A107="NEWCOD",IF(ISBLANK(G107),"renseigner le champ 'Nouveau taxon'",G107),VLOOKUP(A107,'Ref Taxo'!A:B,2,FALSE))</f>
        <v>Nostoc</v>
      </c>
      <c r="C107" s="21">
        <f>IF(A107="NEWCOD",IF(ISBLANK(H107),"NoCod",H107),VLOOKUP(A107,'Ref Taxo'!A:D,4,FALSE))</f>
        <v>1105</v>
      </c>
      <c r="D107" s="34">
        <v>0.05</v>
      </c>
      <c r="E107" s="35">
        <v>0</v>
      </c>
      <c r="F107" s="35"/>
      <c r="G107" s="78"/>
      <c r="H107" s="79"/>
    </row>
    <row r="108" spans="1:8" ht="15">
      <c r="A108" s="33" t="s">
        <v>1767</v>
      </c>
      <c r="B108" s="20" t="str">
        <f>IF(A108="NEWCOD",IF(ISBLANK(G108),"renseigner le champ 'Nouveau taxon'",G108),VLOOKUP(A108,'Ref Taxo'!A:B,2,FALSE))</f>
        <v>Scapania undulata</v>
      </c>
      <c r="C108" s="21">
        <f>IF(A108="NEWCOD",IF(ISBLANK(H108),"NoCod",H108),VLOOKUP(A108,'Ref Taxo'!A:D,4,FALSE))</f>
        <v>1213</v>
      </c>
      <c r="D108" s="34">
        <v>3.22</v>
      </c>
      <c r="E108" s="35">
        <v>0.14</v>
      </c>
      <c r="F108" s="35"/>
      <c r="G108" s="78"/>
      <c r="H108" s="79"/>
    </row>
    <row r="109" spans="1:8" ht="15">
      <c r="A109" s="33" t="s">
        <v>1575</v>
      </c>
      <c r="B109" s="20" t="str">
        <f>IF(A109="NEWCOD",IF(ISBLANK(G109),"renseigner le champ 'Nouveau taxon'",G109),VLOOKUP(A109,'Ref Taxo'!A:B,2,FALSE))</f>
        <v>Racomitrium aciculare</v>
      </c>
      <c r="C109" s="21">
        <f>IF(A109="NEWCOD",IF(ISBLANK(H109),"NoCod",H109),VLOOKUP(A109,'Ref Taxo'!A:D,4,FALSE))</f>
        <v>1323</v>
      </c>
      <c r="D109" s="34">
        <v>0.04</v>
      </c>
      <c r="E109" s="35">
        <v>0</v>
      </c>
      <c r="F109" s="35"/>
      <c r="G109" s="78"/>
      <c r="H109" s="79"/>
    </row>
    <row r="110" spans="1:8" ht="15">
      <c r="A110" s="33" t="s">
        <v>522</v>
      </c>
      <c r="B110" s="20" t="str">
        <f>IF(A110="NEWCOD",IF(ISBLANK(G110),"renseigner le champ 'Nouveau taxon'",G110),VLOOKUP(A110,'Ref Taxo'!A:B,2,FALSE))</f>
        <v>Dermatocarpon weberi</v>
      </c>
      <c r="C110" s="21">
        <f>IF(A110="NEWCOD",IF(ISBLANK(H110),"NoCod",H110),VLOOKUP(A110,'Ref Taxo'!A:D,4,FALSE))</f>
        <v>10217</v>
      </c>
      <c r="D110" s="34">
        <v>0.96</v>
      </c>
      <c r="E110" s="35">
        <v>0</v>
      </c>
      <c r="F110" s="35"/>
      <c r="G110" s="78"/>
      <c r="H110" s="79"/>
    </row>
    <row r="111" spans="1:8" ht="15">
      <c r="A111" s="33" t="s">
        <v>775</v>
      </c>
      <c r="B111" s="20" t="str">
        <f>IF(A111="NEWCOD",IF(ISBLANK(G111),"renseigner le champ 'Nouveau taxon'",G111),VLOOKUP(A111,'Ref Taxo'!A:B,2,FALSE))</f>
        <v>Fontinalis squamosa</v>
      </c>
      <c r="C111" s="21">
        <f>IF(A111="NEWCOD",IF(ISBLANK(H111),"NoCod",H111),VLOOKUP(A111,'Ref Taxo'!A:D,4,FALSE))</f>
        <v>1312</v>
      </c>
      <c r="D111" s="34">
        <v>1.82</v>
      </c>
      <c r="E111" s="35">
        <v>0.01</v>
      </c>
      <c r="F111" s="35"/>
      <c r="G111" s="78"/>
      <c r="H111" s="79"/>
    </row>
    <row r="112" spans="1:8" ht="15">
      <c r="A112" s="33" t="s">
        <v>338</v>
      </c>
      <c r="B112" s="20" t="str">
        <f>IF(A112="NEWCOD",IF(ISBLANK(G112),"renseigner le champ 'Nouveau taxon'",G112),VLOOKUP(A112,'Ref Taxo'!A:B,2,FALSE))</f>
        <v>Carex</v>
      </c>
      <c r="C112" s="21">
        <f>IF(A112="NEWCOD",IF(ISBLANK(H112),"NoCod",H112),VLOOKUP(A112,'Ref Taxo'!A:D,4,FALSE))</f>
        <v>1466</v>
      </c>
      <c r="D112" s="34">
        <v>0.38</v>
      </c>
      <c r="E112" s="35">
        <v>0</v>
      </c>
      <c r="F112" s="35"/>
      <c r="G112" s="78"/>
      <c r="H112" s="79"/>
    </row>
    <row r="113" spans="1:8" ht="15">
      <c r="A113" s="33" t="s">
        <v>193</v>
      </c>
      <c r="B113" s="20" t="str">
        <f>IF(A113="NEWCOD",IF(ISBLANK(G113),"renseigner le champ 'Nouveau taxon'",G113),VLOOKUP(A113,'Ref Taxo'!A:B,2,FALSE))</f>
        <v>Bryum pseudotriquetrum</v>
      </c>
      <c r="C113" s="21">
        <f>IF(A113="NEWCOD",IF(ISBLANK(H113),"NoCod",H113),VLOOKUP(A113,'Ref Taxo'!A:D,4,FALSE))</f>
        <v>1274</v>
      </c>
      <c r="D113" s="34">
        <v>0.01</v>
      </c>
      <c r="E113" s="35">
        <v>0.01</v>
      </c>
      <c r="F113" s="35"/>
      <c r="G113" s="78"/>
      <c r="H113" s="79"/>
    </row>
    <row r="114" spans="1:8" ht="15">
      <c r="A114" s="33" t="s">
        <v>897</v>
      </c>
      <c r="B114" s="20" t="str">
        <f>IF(A114="NEWCOD",IF(ISBLANK(G114),"renseigner le champ 'Nouveau taxon'",G114),VLOOKUP(A114,'Ref Taxo'!A:B,2,FALSE))</f>
        <v>Hyocomium armoricum</v>
      </c>
      <c r="C114" s="21">
        <f>IF(A114="NEWCOD",IF(ISBLANK(H114),"NoCod",H114),VLOOKUP(A114,'Ref Taxo'!A:D,4,FALSE))</f>
        <v>19792</v>
      </c>
      <c r="D114" s="34">
        <v>0.93</v>
      </c>
      <c r="E114" s="35">
        <v>0</v>
      </c>
      <c r="F114" s="35"/>
      <c r="G114" s="78"/>
      <c r="H114" s="79"/>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0.53</v>
      </c>
      <c r="E115" s="35">
        <v>0.11</v>
      </c>
      <c r="F115" s="35"/>
      <c r="G115" s="78"/>
      <c r="H115" s="79"/>
    </row>
    <row r="116" spans="1:8" ht="15">
      <c r="A116" s="33" t="s">
        <v>1341</v>
      </c>
      <c r="B116" s="20" t="str">
        <f>IF(A116="NEWCOD",IF(ISBLANK(G116),"renseigner le champ 'Nouveau taxon'",G116),VLOOKUP(A116,'Ref Taxo'!A:B,2,FALSE))</f>
        <v>Pellia</v>
      </c>
      <c r="C116" s="21">
        <f>IF(A116="NEWCOD",IF(ISBLANK(H116),"NoCod",H116),VLOOKUP(A116,'Ref Taxo'!A:D,4,FALSE))</f>
        <v>1196</v>
      </c>
      <c r="D116" s="34">
        <v>0.01</v>
      </c>
      <c r="E116" s="35">
        <v>0</v>
      </c>
      <c r="F116" s="35"/>
      <c r="G116" s="78"/>
      <c r="H116" s="79"/>
    </row>
    <row r="117" spans="1:8" ht="15">
      <c r="A117" s="33" t="s">
        <v>1366</v>
      </c>
      <c r="B117" s="20" t="str">
        <f>IF(A117="NEWCOD",IF(ISBLANK(G117),"renseigner le champ 'Nouveau taxon'",G117),VLOOKUP(A117,'Ref Taxo'!A:B,2,FALSE))</f>
        <v>Phalaris arundinacea</v>
      </c>
      <c r="C117" s="21">
        <f>IF(A117="NEWCOD",IF(ISBLANK(H117),"NoCod",H117),VLOOKUP(A117,'Ref Taxo'!A:D,4,FALSE))</f>
        <v>1577</v>
      </c>
      <c r="D117" s="34">
        <v>0.04</v>
      </c>
      <c r="E117" s="35">
        <v>0</v>
      </c>
      <c r="F117" s="35"/>
      <c r="G117" s="78"/>
      <c r="H117" s="79"/>
    </row>
    <row r="118" spans="1:8" ht="15">
      <c r="A118" s="33" t="s">
        <v>2004</v>
      </c>
      <c r="B118" s="20" t="str">
        <f>IF(A118="NEWCOD",IF(ISBLANK(G118),"renseigner le champ 'Nouveau taxon'",G118),VLOOKUP(A118,'Ref Taxo'!A:B,2,FALSE))</f>
        <v>Vaucheria</v>
      </c>
      <c r="C118" s="21">
        <f>IF(A118="NEWCOD",IF(ISBLANK(H118),"NoCod",H118),VLOOKUP(A118,'Ref Taxo'!A:D,4,FALSE))</f>
        <v>1169</v>
      </c>
      <c r="D118" s="34">
        <v>0</v>
      </c>
      <c r="E118" s="35">
        <v>0.05</v>
      </c>
      <c r="F118" s="35"/>
      <c r="G118" s="78"/>
      <c r="H118" s="79"/>
    </row>
    <row r="119" spans="1:8" ht="15">
      <c r="A119" s="33"/>
      <c r="B119" s="20" t="e">
        <f>IF(A119="NEWCOD",IF(ISBLANK(G119),"renseigner le champ 'Nouveau taxon'",G119),VLOOKUP(A119,'Ref Taxo'!A:B,2,FALSE))</f>
        <v>#N/A</v>
      </c>
      <c r="C119" s="21" t="e">
        <f>IF(A119="NEWCOD",IF(ISBLANK(H119),"NoCod",H119),VLOOKUP(A119,'Ref Taxo'!A:D,4,FALSE))</f>
        <v>#N/A</v>
      </c>
      <c r="D119" s="34"/>
      <c r="E119" s="34"/>
      <c r="F119" s="35" t="s">
        <v>2290</v>
      </c>
      <c r="G119" s="78"/>
      <c r="H119" s="79"/>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8"/>
      <c r="H120" s="79"/>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8"/>
      <c r="H121" s="79"/>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8"/>
      <c r="H122" s="79"/>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8"/>
      <c r="H123" s="79"/>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8"/>
      <c r="H124" s="79"/>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8"/>
      <c r="H125" s="79"/>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8"/>
      <c r="H126" s="79"/>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8"/>
      <c r="H127" s="79"/>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8"/>
      <c r="H128" s="79"/>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8"/>
      <c r="H129" s="79"/>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8"/>
      <c r="H130" s="79"/>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8"/>
      <c r="H131" s="79"/>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8"/>
      <c r="H132" s="79"/>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8"/>
      <c r="H133" s="79"/>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8"/>
      <c r="H134" s="79"/>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8"/>
      <c r="H135" s="79"/>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8"/>
      <c r="H136" s="79"/>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8"/>
      <c r="H137" s="79"/>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8"/>
      <c r="H138" s="79"/>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8"/>
      <c r="H139" s="79"/>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8"/>
      <c r="H140" s="79"/>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8"/>
      <c r="H141" s="79"/>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8"/>
      <c r="H142" s="79"/>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8"/>
      <c r="H143" s="79"/>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8"/>
      <c r="H144" s="79"/>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8"/>
      <c r="H145" s="79"/>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8"/>
      <c r="H146" s="79"/>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8"/>
      <c r="H147" s="79"/>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8"/>
      <c r="H148" s="79"/>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8"/>
      <c r="H149" s="79"/>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8"/>
      <c r="H150" s="79"/>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8"/>
      <c r="H151" s="79"/>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8"/>
      <c r="H152" s="79"/>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8"/>
      <c r="H153" s="79"/>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8"/>
      <c r="H154" s="79"/>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8"/>
      <c r="H155" s="79"/>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8"/>
      <c r="H156" s="79"/>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8"/>
      <c r="H157" s="79"/>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8"/>
      <c r="H158" s="79"/>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8"/>
      <c r="H159" s="79"/>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8"/>
      <c r="H160" s="79"/>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8"/>
      <c r="H161" s="79"/>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8"/>
      <c r="H162" s="79"/>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8"/>
      <c r="H163" s="79"/>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8"/>
      <c r="H164" s="79"/>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8"/>
      <c r="H165" s="79"/>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8"/>
      <c r="H166" s="79"/>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8"/>
      <c r="H167" s="79"/>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8"/>
      <c r="H168" s="79"/>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8"/>
      <c r="H169" s="79"/>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8"/>
      <c r="H170" s="79"/>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8"/>
      <c r="H171" s="79"/>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8"/>
      <c r="H172" s="79"/>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8"/>
      <c r="H173" s="79"/>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8"/>
      <c r="H174" s="79"/>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8"/>
      <c r="H175" s="79"/>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8"/>
      <c r="H176" s="79"/>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8"/>
      <c r="H177" s="79"/>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8"/>
      <c r="H178" s="79"/>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8"/>
      <c r="H179" s="79"/>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8"/>
      <c r="H180" s="79"/>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8"/>
      <c r="H181" s="79"/>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8"/>
      <c r="H182" s="79"/>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8"/>
      <c r="H183" s="79"/>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8"/>
      <c r="H184" s="79"/>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8"/>
      <c r="H185" s="79"/>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8"/>
      <c r="H186" s="79"/>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8"/>
      <c r="H187" s="79"/>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8"/>
      <c r="H188" s="79"/>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8"/>
      <c r="H189" s="79"/>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8"/>
      <c r="H190" s="79"/>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8"/>
      <c r="H191" s="79"/>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8"/>
      <c r="H192" s="79"/>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8"/>
      <c r="H193" s="79"/>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8"/>
      <c r="H194" s="79"/>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8"/>
      <c r="H195" s="79"/>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8"/>
      <c r="H196" s="79"/>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8"/>
      <c r="H197" s="79"/>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8"/>
      <c r="H198" s="79"/>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8"/>
      <c r="H199" s="79"/>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8"/>
      <c r="H200" s="79"/>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8"/>
      <c r="H201" s="79"/>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8"/>
      <c r="H202" s="79"/>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8"/>
      <c r="H203" s="79"/>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8"/>
      <c r="H204" s="79"/>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8"/>
      <c r="H205" s="79"/>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8"/>
      <c r="H206" s="79"/>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8"/>
      <c r="H207" s="79"/>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8"/>
      <c r="H208" s="79"/>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8"/>
      <c r="H209" s="79"/>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8"/>
      <c r="H210" s="79"/>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8"/>
      <c r="H211" s="79"/>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8"/>
      <c r="H212" s="79"/>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8"/>
      <c r="H213" s="79"/>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8"/>
      <c r="H214" s="79"/>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8"/>
      <c r="H215" s="79"/>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8"/>
      <c r="H216" s="79"/>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8"/>
      <c r="H217" s="79"/>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8"/>
      <c r="H218" s="79"/>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8"/>
      <c r="H219" s="79"/>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8"/>
      <c r="H220" s="79"/>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8"/>
      <c r="H221" s="79"/>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8"/>
      <c r="H222" s="79"/>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8"/>
      <c r="H223" s="79"/>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8"/>
      <c r="H224" s="79"/>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8"/>
      <c r="H225" s="79"/>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8"/>
      <c r="H226" s="79"/>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8"/>
      <c r="H227" s="79"/>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8"/>
      <c r="H228" s="79"/>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8"/>
      <c r="H229" s="79"/>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8"/>
      <c r="H230" s="79"/>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8"/>
      <c r="H231" s="79"/>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8"/>
      <c r="H232" s="79"/>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8"/>
      <c r="H233" s="79"/>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8"/>
      <c r="H234" s="79"/>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8"/>
      <c r="H235" s="79"/>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8"/>
      <c r="H236" s="79"/>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8"/>
      <c r="H237" s="79"/>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8"/>
      <c r="H238" s="79"/>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8"/>
      <c r="H239" s="79"/>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8"/>
      <c r="H240" s="79"/>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8"/>
      <c r="H241" s="79"/>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8"/>
      <c r="H242" s="79"/>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8"/>
      <c r="H243" s="79"/>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8"/>
      <c r="H244" s="79"/>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8"/>
      <c r="H245" s="79"/>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8"/>
      <c r="H246" s="79"/>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8"/>
      <c r="H247" s="79"/>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8"/>
      <c r="H248" s="79"/>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8"/>
      <c r="H249" s="79"/>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8"/>
      <c r="H250" s="79"/>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8"/>
      <c r="H251" s="79"/>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8"/>
      <c r="H252" s="79"/>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8"/>
      <c r="H253" s="79"/>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8"/>
      <c r="H254" s="79"/>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8"/>
      <c r="H255" s="79"/>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8"/>
      <c r="H256" s="79"/>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8"/>
      <c r="H257" s="79"/>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8"/>
      <c r="H258" s="79"/>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8"/>
      <c r="H259" s="79"/>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8"/>
      <c r="H260" s="79"/>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8"/>
      <c r="H261" s="79"/>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8"/>
      <c r="H262" s="79"/>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8"/>
      <c r="H263" s="79"/>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8"/>
      <c r="H264" s="79"/>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8"/>
      <c r="H265" s="79"/>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8"/>
      <c r="H266" s="79"/>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8"/>
      <c r="H267" s="79"/>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8"/>
      <c r="H268" s="79"/>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8"/>
      <c r="H269" s="79"/>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8"/>
      <c r="H270" s="79"/>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8"/>
      <c r="H271" s="79"/>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8"/>
      <c r="H272" s="79"/>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8"/>
      <c r="H273" s="79"/>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8"/>
      <c r="H274" s="79"/>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8"/>
      <c r="H275" s="79"/>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8"/>
      <c r="H276" s="79"/>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8"/>
      <c r="H277" s="79"/>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8"/>
      <c r="H278" s="79"/>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8"/>
      <c r="H279" s="79"/>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8"/>
      <c r="H280" s="79"/>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8"/>
      <c r="H281" s="79"/>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8"/>
      <c r="H282" s="79"/>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8"/>
      <c r="H283" s="79"/>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8"/>
      <c r="H284" s="79"/>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8"/>
      <c r="H285" s="79"/>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8"/>
      <c r="H286" s="79"/>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8"/>
      <c r="H287" s="79"/>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8"/>
      <c r="H288" s="79"/>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8"/>
      <c r="H289" s="79"/>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8"/>
      <c r="H290" s="79"/>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8"/>
      <c r="H291" s="79"/>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8"/>
      <c r="H292" s="79"/>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8"/>
      <c r="H293" s="79"/>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8"/>
      <c r="H294" s="79"/>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8"/>
      <c r="H295" s="79"/>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8"/>
      <c r="H296" s="79"/>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8"/>
      <c r="H297" s="79"/>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8"/>
      <c r="H298" s="79"/>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8"/>
      <c r="H299" s="79"/>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8"/>
      <c r="H300" s="79"/>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8"/>
      <c r="H301" s="79"/>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8"/>
      <c r="H302" s="79"/>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8"/>
      <c r="H303" s="79"/>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8"/>
      <c r="H304" s="79"/>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8"/>
      <c r="H305" s="79"/>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8"/>
      <c r="H306" s="79"/>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8"/>
      <c r="H307" s="79"/>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8"/>
      <c r="H308" s="79"/>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8"/>
      <c r="H309" s="79"/>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8"/>
      <c r="H310" s="79"/>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8"/>
      <c r="H311" s="79"/>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8"/>
      <c r="H312" s="79"/>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8"/>
      <c r="H313" s="79"/>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8"/>
      <c r="H314" s="79"/>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8"/>
      <c r="H315" s="79"/>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8"/>
      <c r="H316" s="79"/>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8"/>
      <c r="H317" s="79"/>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8"/>
      <c r="H318" s="79"/>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8"/>
      <c r="H319" s="79"/>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8"/>
      <c r="H320" s="79"/>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8"/>
      <c r="H321" s="79"/>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8"/>
      <c r="H322" s="79"/>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8"/>
      <c r="H323" s="79"/>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8"/>
      <c r="H324" s="79"/>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8"/>
      <c r="H325" s="79"/>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8"/>
      <c r="H326" s="79"/>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8"/>
      <c r="H327" s="79"/>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8"/>
      <c r="H328" s="79"/>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8"/>
      <c r="H329" s="79"/>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8"/>
      <c r="H330" s="79"/>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8"/>
      <c r="H331" s="79"/>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8"/>
      <c r="H332" s="79"/>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8"/>
      <c r="H333" s="79"/>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8"/>
      <c r="H334" s="79"/>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8"/>
      <c r="H335" s="79"/>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8"/>
      <c r="H336" s="79"/>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8"/>
      <c r="H337" s="79"/>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8"/>
      <c r="H338" s="79"/>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8"/>
      <c r="H339" s="79"/>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8"/>
      <c r="H340" s="79"/>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8"/>
      <c r="H341" s="79"/>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8"/>
      <c r="H342" s="79"/>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8"/>
      <c r="H343" s="79"/>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8"/>
      <c r="H344" s="79"/>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8"/>
      <c r="H345" s="79"/>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8"/>
      <c r="H346" s="79"/>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8"/>
      <c r="H347" s="79"/>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8"/>
      <c r="H348" s="79"/>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8"/>
      <c r="H349" s="79"/>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8"/>
      <c r="H350" s="79"/>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8"/>
      <c r="H351" s="79"/>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8"/>
      <c r="H352" s="79"/>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8"/>
      <c r="H353" s="79"/>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8"/>
      <c r="H354" s="79"/>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8"/>
      <c r="H355" s="79"/>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8"/>
      <c r="H356" s="79"/>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8"/>
      <c r="H357" s="79"/>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8"/>
      <c r="H358" s="79"/>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8"/>
      <c r="H359" s="79"/>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8"/>
      <c r="H360" s="79"/>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8"/>
      <c r="H361" s="79"/>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8"/>
      <c r="H362" s="79"/>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8"/>
      <c r="H363" s="79"/>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8"/>
      <c r="H364" s="79"/>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8"/>
      <c r="H365" s="79"/>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8"/>
      <c r="H366" s="79"/>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8"/>
      <c r="H367" s="79"/>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8"/>
      <c r="H368" s="79"/>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8"/>
      <c r="H369" s="79"/>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8"/>
      <c r="H370" s="79"/>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8"/>
      <c r="H371" s="79"/>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8"/>
      <c r="H372" s="79"/>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8"/>
      <c r="H373" s="79"/>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8"/>
      <c r="H374" s="79"/>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8"/>
      <c r="H375" s="79"/>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8"/>
      <c r="H376" s="79"/>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8"/>
      <c r="H377" s="79"/>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8"/>
      <c r="H378" s="79"/>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8"/>
      <c r="H379" s="79"/>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8"/>
      <c r="H380" s="79"/>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8"/>
      <c r="H381" s="79"/>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8"/>
      <c r="H382" s="79"/>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8"/>
      <c r="H383" s="79"/>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8"/>
      <c r="H384" s="79"/>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8"/>
      <c r="H385" s="79"/>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8"/>
      <c r="H386" s="79"/>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8"/>
      <c r="H387" s="79"/>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8"/>
      <c r="H388" s="79"/>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8"/>
      <c r="H389" s="79"/>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8"/>
      <c r="H390" s="79"/>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8"/>
      <c r="H391" s="79"/>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8"/>
      <c r="H392" s="79"/>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8"/>
      <c r="H393" s="79"/>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8"/>
      <c r="H394" s="79"/>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8"/>
      <c r="H395" s="79"/>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8"/>
      <c r="H396" s="79"/>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8"/>
      <c r="H397" s="79"/>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8"/>
      <c r="H398" s="79"/>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8"/>
      <c r="H399" s="79"/>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8"/>
      <c r="H400" s="79"/>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8"/>
      <c r="H401" s="79"/>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8"/>
      <c r="H402" s="79"/>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8"/>
      <c r="H403" s="79"/>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8"/>
      <c r="H404" s="79"/>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8"/>
      <c r="H405" s="79"/>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8"/>
      <c r="H406" s="79"/>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8"/>
      <c r="H407" s="79"/>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8"/>
      <c r="H408" s="79"/>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8"/>
      <c r="H409" s="79"/>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8"/>
      <c r="H410" s="79"/>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8"/>
      <c r="H411" s="79"/>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8"/>
      <c r="H412" s="79"/>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8"/>
      <c r="H413" s="79"/>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8"/>
      <c r="H414" s="79"/>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8"/>
      <c r="H415" s="79"/>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8"/>
      <c r="H416" s="79"/>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8"/>
      <c r="H417" s="79"/>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8"/>
      <c r="H418" s="79"/>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8"/>
      <c r="H419" s="79"/>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8"/>
      <c r="H420" s="79"/>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8"/>
      <c r="H421" s="79"/>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8"/>
      <c r="H422" s="79"/>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8"/>
      <c r="H423" s="79"/>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8"/>
      <c r="H424" s="79"/>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8"/>
      <c r="H425" s="79"/>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8"/>
      <c r="H426" s="79"/>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8"/>
      <c r="H427" s="79"/>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8"/>
      <c r="H428" s="79"/>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8"/>
      <c r="H429" s="79"/>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8"/>
      <c r="H430" s="79"/>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8"/>
      <c r="H431" s="79"/>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8"/>
      <c r="H432" s="79"/>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8"/>
      <c r="H433" s="79"/>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8"/>
      <c r="H434" s="79"/>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8"/>
      <c r="H435" s="79"/>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8"/>
      <c r="H436" s="79"/>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8"/>
      <c r="H437" s="79"/>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8"/>
      <c r="H438" s="79"/>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8"/>
      <c r="H439" s="79"/>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8"/>
      <c r="H440" s="79"/>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8"/>
      <c r="H441" s="79"/>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8"/>
      <c r="H442" s="79"/>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8"/>
      <c r="H443" s="79"/>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8"/>
      <c r="H444" s="79"/>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8"/>
      <c r="H445" s="79"/>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8"/>
      <c r="H446" s="79"/>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8"/>
      <c r="H447" s="79"/>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8"/>
      <c r="H448" s="79"/>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8"/>
      <c r="H449" s="79"/>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8"/>
      <c r="H450" s="79"/>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8"/>
      <c r="H451" s="79"/>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8"/>
      <c r="H452" s="79"/>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8"/>
      <c r="H453" s="79"/>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8"/>
      <c r="H454" s="79"/>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8"/>
      <c r="H455" s="79"/>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8"/>
      <c r="H456" s="79"/>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8"/>
      <c r="H457" s="79"/>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8"/>
      <c r="H458" s="79"/>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8"/>
      <c r="H459" s="79"/>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8"/>
      <c r="H460" s="79"/>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8"/>
      <c r="H461" s="79"/>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8"/>
      <c r="H462" s="79"/>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8"/>
      <c r="H463" s="79"/>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8"/>
      <c r="H464" s="79"/>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8"/>
      <c r="H465" s="79"/>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8"/>
      <c r="H466" s="79"/>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8"/>
      <c r="H467" s="79"/>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8"/>
      <c r="H468" s="79"/>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8"/>
      <c r="H469" s="79"/>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8"/>
      <c r="H470" s="79"/>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8"/>
      <c r="H471" s="79"/>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8"/>
      <c r="H472" s="79"/>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8"/>
      <c r="H473" s="79"/>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8"/>
      <c r="H474" s="79"/>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8"/>
      <c r="H475" s="79"/>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8"/>
      <c r="H476" s="79"/>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8"/>
      <c r="H477" s="79"/>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8"/>
      <c r="H478" s="79"/>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8"/>
      <c r="H479" s="79"/>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8"/>
      <c r="H480" s="79"/>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8"/>
      <c r="H481" s="79"/>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8"/>
      <c r="H482" s="79"/>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8"/>
      <c r="H483" s="79"/>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8"/>
      <c r="H484" s="79"/>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8"/>
      <c r="H485" s="79"/>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8"/>
      <c r="H486" s="79"/>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8"/>
      <c r="H487" s="79"/>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8"/>
      <c r="H488" s="79"/>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8"/>
      <c r="H489" s="79"/>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8"/>
      <c r="H490" s="79"/>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8"/>
      <c r="H491" s="79"/>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8"/>
      <c r="H492" s="79"/>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8"/>
      <c r="H493" s="79"/>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8"/>
      <c r="H494" s="79"/>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8"/>
      <c r="H495" s="79"/>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8"/>
      <c r="H496" s="79"/>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8"/>
      <c r="H497" s="79"/>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8"/>
      <c r="H498" s="79"/>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8"/>
      <c r="H499" s="79"/>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8"/>
      <c r="H500" s="79"/>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8"/>
      <c r="H501" s="79"/>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8"/>
      <c r="H502" s="79"/>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8"/>
      <c r="H503" s="79"/>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8"/>
      <c r="H504" s="79"/>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8"/>
      <c r="H505" s="79"/>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8"/>
      <c r="H506" s="79"/>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8"/>
      <c r="H507" s="79"/>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8"/>
      <c r="H508" s="79"/>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8"/>
      <c r="H509" s="79"/>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8"/>
      <c r="H510" s="79"/>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8"/>
      <c r="H511" s="79"/>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8"/>
      <c r="H512" s="79"/>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8"/>
      <c r="H513" s="79"/>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8"/>
      <c r="H514" s="79"/>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8"/>
      <c r="H515" s="79"/>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8"/>
      <c r="H516" s="79"/>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8"/>
      <c r="H517" s="79"/>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8"/>
      <c r="H518" s="79"/>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8"/>
      <c r="H519" s="79"/>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8"/>
      <c r="H520" s="79"/>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8"/>
      <c r="H521" s="79"/>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8"/>
      <c r="H522" s="79"/>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8"/>
      <c r="H523" s="79"/>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8"/>
      <c r="H524" s="79"/>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8"/>
      <c r="H525" s="79"/>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8"/>
      <c r="H526" s="79"/>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8"/>
      <c r="H527" s="79"/>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8"/>
      <c r="H528" s="79"/>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8"/>
      <c r="H529" s="79"/>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8"/>
      <c r="H530" s="79"/>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8"/>
      <c r="H531" s="79"/>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8"/>
      <c r="H532" s="79"/>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8"/>
      <c r="H533" s="79"/>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8"/>
      <c r="H534" s="79"/>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8"/>
      <c r="H535" s="79"/>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8"/>
      <c r="H536" s="79"/>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8"/>
      <c r="H537" s="79"/>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8"/>
      <c r="H538" s="79"/>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0"/>
      <c r="H539" s="81"/>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5">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type="list" allowBlank="1" showErrorMessage="1" sqref="B21">
      <formula1>"ensoleille , faiblement nuageux , fortement nuageux , pluie fine , orage, pluie forte , conditions crepusculaires "</formula1>
      <formula2>0</formula2>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2" t="s">
        <v>5140</v>
      </c>
      <c r="B1" s="82" t="s">
        <v>5141</v>
      </c>
      <c r="C1" s="82" t="s">
        <v>5142</v>
      </c>
      <c r="D1" s="82" t="s">
        <v>5143</v>
      </c>
      <c r="E1" s="82" t="s">
        <v>5144</v>
      </c>
      <c r="F1" s="82" t="s">
        <v>5145</v>
      </c>
      <c r="G1" s="82" t="s">
        <v>5146</v>
      </c>
      <c r="H1" s="83" t="s">
        <v>5147</v>
      </c>
      <c r="I1" s="82" t="s">
        <v>5148</v>
      </c>
      <c r="J1" s="82" t="s">
        <v>5149</v>
      </c>
    </row>
    <row r="2" spans="1:10" ht="30">
      <c r="A2" s="61" t="s">
        <v>5150</v>
      </c>
      <c r="B2" s="61" t="s">
        <v>5151</v>
      </c>
      <c r="C2" s="61" t="s">
        <v>5152</v>
      </c>
      <c r="D2" s="62" t="s">
        <v>5153</v>
      </c>
      <c r="E2" s="61" t="s">
        <v>5154</v>
      </c>
      <c r="F2" s="63" t="s">
        <v>5155</v>
      </c>
      <c r="G2" s="64">
        <v>43010</v>
      </c>
      <c r="H2" s="65" t="s">
        <v>5156</v>
      </c>
      <c r="I2" s="61" t="s">
        <v>5157</v>
      </c>
      <c r="J2" s="61"/>
    </row>
    <row r="3" spans="1:10" ht="74.25" customHeight="1">
      <c r="A3" s="66" t="s">
        <v>5150</v>
      </c>
      <c r="B3" s="66" t="s">
        <v>5151</v>
      </c>
      <c r="C3" s="66" t="s">
        <v>5152</v>
      </c>
      <c r="D3" s="67" t="s">
        <v>5153</v>
      </c>
      <c r="E3" s="66" t="s">
        <v>5154</v>
      </c>
      <c r="F3" s="68" t="s">
        <v>5158</v>
      </c>
      <c r="G3" s="69">
        <v>43034</v>
      </c>
      <c r="H3" s="70" t="s">
        <v>5159</v>
      </c>
      <c r="I3" s="66" t="s">
        <v>5157</v>
      </c>
      <c r="J3" s="66"/>
    </row>
    <row r="4" spans="1:10" ht="97.5" customHeight="1">
      <c r="A4" s="61" t="s">
        <v>5150</v>
      </c>
      <c r="B4" s="61" t="s">
        <v>5151</v>
      </c>
      <c r="C4" s="61" t="s">
        <v>5152</v>
      </c>
      <c r="D4" s="62" t="s">
        <v>5153</v>
      </c>
      <c r="E4" s="61" t="s">
        <v>5154</v>
      </c>
      <c r="F4" s="63" t="s">
        <v>5160</v>
      </c>
      <c r="G4" s="64">
        <v>43060</v>
      </c>
      <c r="H4" s="71" t="s">
        <v>5161</v>
      </c>
      <c r="I4" s="61" t="s">
        <v>5157</v>
      </c>
      <c r="J4" s="61"/>
    </row>
    <row r="5" spans="1:10" ht="15">
      <c r="A5" s="84" t="s">
        <v>5150</v>
      </c>
      <c r="B5" s="84" t="s">
        <v>5151</v>
      </c>
      <c r="C5" s="84" t="s">
        <v>5152</v>
      </c>
      <c r="D5" s="84" t="s">
        <v>5153</v>
      </c>
      <c r="E5" s="84" t="s">
        <v>5154</v>
      </c>
      <c r="F5" s="85" t="s">
        <v>5162</v>
      </c>
      <c r="G5" s="86">
        <v>43423</v>
      </c>
      <c r="H5" s="87" t="s">
        <v>5163</v>
      </c>
      <c r="I5" s="84" t="s">
        <v>5157</v>
      </c>
      <c r="J5" s="87"/>
    </row>
    <row r="6" spans="1:10" ht="45">
      <c r="A6" s="84" t="s">
        <v>5150</v>
      </c>
      <c r="B6" s="84" t="s">
        <v>5151</v>
      </c>
      <c r="C6" s="84" t="s">
        <v>5152</v>
      </c>
      <c r="D6" s="84" t="s">
        <v>5153</v>
      </c>
      <c r="E6" s="84" t="s">
        <v>5154</v>
      </c>
      <c r="F6" s="85" t="s">
        <v>5168</v>
      </c>
      <c r="G6" s="86">
        <v>43496</v>
      </c>
      <c r="H6" s="87" t="s">
        <v>5169</v>
      </c>
      <c r="I6" s="84" t="s">
        <v>5157</v>
      </c>
      <c r="J6" s="87"/>
    </row>
    <row r="7" spans="1:9" ht="30">
      <c r="A7" s="84" t="s">
        <v>5150</v>
      </c>
      <c r="B7" s="84" t="s">
        <v>5151</v>
      </c>
      <c r="C7" s="84" t="s">
        <v>5152</v>
      </c>
      <c r="D7" s="84" t="s">
        <v>5153</v>
      </c>
      <c r="E7" s="84" t="s">
        <v>5154</v>
      </c>
      <c r="F7" s="85" t="s">
        <v>5170</v>
      </c>
      <c r="G7" s="86">
        <v>43630</v>
      </c>
      <c r="H7" s="87" t="s">
        <v>5171</v>
      </c>
      <c r="I7" s="84"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Ritchie David</cp:lastModifiedBy>
  <cp:lastPrinted>2017-08-03T14:39:23Z</cp:lastPrinted>
  <dcterms:created xsi:type="dcterms:W3CDTF">2017-07-26T12:29:11Z</dcterms:created>
  <dcterms:modified xsi:type="dcterms:W3CDTF">2023-11-14T11:57:45Z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y fmtid="{D5CDD505-2E9C-101B-9397-08002B2CF9AE}" pid="3" name="MSIP_Label_14eb1c36-1714-4b92-8822-b4da84c3cfd1_Enabled">
    <vt:lpwstr>true</vt:lpwstr>
  </property>
  <property fmtid="{D5CDD505-2E9C-101B-9397-08002B2CF9AE}" pid="4" name="MSIP_Label_14eb1c36-1714-4b92-8822-b4da84c3cfd1_SetDate">
    <vt:lpwstr>2023-11-14T10:20:25Z</vt:lpwstr>
  </property>
  <property fmtid="{D5CDD505-2E9C-101B-9397-08002B2CF9AE}" pid="5" name="MSIP_Label_14eb1c36-1714-4b92-8822-b4da84c3cfd1_Method">
    <vt:lpwstr>Standard</vt:lpwstr>
  </property>
  <property fmtid="{D5CDD505-2E9C-101B-9397-08002B2CF9AE}" pid="6" name="MSIP_Label_14eb1c36-1714-4b92-8822-b4da84c3cfd1_Name">
    <vt:lpwstr>Eurofins Internal</vt:lpwstr>
  </property>
  <property fmtid="{D5CDD505-2E9C-101B-9397-08002B2CF9AE}" pid="7" name="MSIP_Label_14eb1c36-1714-4b92-8822-b4da84c3cfd1_SiteId">
    <vt:lpwstr>f53daf16-e71b-493f-a898-4898d8bccb1d</vt:lpwstr>
  </property>
  <property fmtid="{D5CDD505-2E9C-101B-9397-08002B2CF9AE}" pid="8" name="MSIP_Label_14eb1c36-1714-4b92-8822-b4da84c3cfd1_ActionId">
    <vt:lpwstr>aa04af71-da5c-4183-81b2-5ada95c4b701</vt:lpwstr>
  </property>
  <property fmtid="{D5CDD505-2E9C-101B-9397-08002B2CF9AE}" pid="9" name="MSIP_Label_14eb1c36-1714-4b92-8822-b4da84c3cfd1_ContentBits">
    <vt:lpwstr>0</vt:lpwstr>
  </property>
</Properties>
</file>