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9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<sst xmlns="http://schemas.openxmlformats.org/spreadsheetml/2006/main" count="6480" uniqueCount="5307">
  <si>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</si>
  <si>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</si>
  <si>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</si>
  <si>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</si>
  <si>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</si>
  <si>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</si>
  <si>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</si>
  <si>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</si>
  <si>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</si>
  <si>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</si>
  <si>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</si>
  <si>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</si>
  <si>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</si>
  <si>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</si>
  <si>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</si>
  <si>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</si>
  <si>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</si>
  <si>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</si>
  <si>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</si>
  <si>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</si>
  <si>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</si>
  <si>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</si>
  <si>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</si>
  <si>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</si>
  <si>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</si>
  <si>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</si>
  <si>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</si>
  <si>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</si>
  <si>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</si>
  <si>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</si>
  <si>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</si>
  <si>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</si>
  <si>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</si>
  <si>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</si>
  <si>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</si>
  <si>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</si>
  <si>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</si>
  <si>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</si>
  <si>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</si>
  <si>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</si>
  <si>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</si>
  <si>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</si>
  <si>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</si>
  <si>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</si>
  <si>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</si>
  <si>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</si>
  <si>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</si>
  <si>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</si>
  <si>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</si>
  <si>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</si>
  <si>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</si>
  <si>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</si>
  <si>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</si>
  <si>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</si>
  <si>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</si>
  <si>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</si>
  <si>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</si>
  <si>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</si>
  <si>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</si>
  <si>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</si>
  <si>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</si>
  <si>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</si>
  <si>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</si>
  <si>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</si>
  <si>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</si>
  <si>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</si>
  <si>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</si>
  <si>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</si>
  <si>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</si>
  <si>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</si>
  <si>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</si>
  <si>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</si>
  <si>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</si>
  <si>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</si>
  <si>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</si>
  <si>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</si>
  <si>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</si>
  <si>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</si>
  <si>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</si>
  <si>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</si>
  <si>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</si>
  <si>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</si>
  <si>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</si>
  <si>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</si>
  <si>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</si>
  <si>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</si>
  <si>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</si>
  <si>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</si>
  <si>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</si>
  <si>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</si>
  <si>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</si>
  <si>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</si>
  <si>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</si>
  <si>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</si>
  <si>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</si>
  <si>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</si>
  <si>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</si>
  <si>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</si>
  <si>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</si>
  <si>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</si>
  <si>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</si>
  <si>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</si>
  <si>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</si>
  <si>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</si>
  <si>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</si>
  <si>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</si>
  <si>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</si>
  <si>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</si>
  <si>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</si>
  <si>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</si>
  <si>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</si>
  <si>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</si>
  <si>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</si>
  <si>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</si>
  <si>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</si>
  <si>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</si>
  <si>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</si>
  <si>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</si>
  <si>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</si>
  <si>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</si>
  <si>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</si>
  <si>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</si>
  <si>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</si>
  <si>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</si>
  <si>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</si>
  <si>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</si>
  <si>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</si>
  <si>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</si>
  <si>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</si>
  <si>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</si>
  <si>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</si>
  <si>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</si>
  <si>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</si>
  <si>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</si>
  <si>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</si>
  <si>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</si>
  <si>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</si>
  <si>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</si>
  <si>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</si>
  <si>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</si>
  <si>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</si>
  <si>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</si>
  <si>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</si>
  <si>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</si>
  <si>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</si>
  <si>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</si>
  <si>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</si>
  <si>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</si>
  <si>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</si>
  <si>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</si>
  <si>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</si>
  <si>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</si>
  <si>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</si>
  <si>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</si>
  <si>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</si>
  <si>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</si>
  <si>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</si>
  <si>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</si>
  <si>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</si>
  <si>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</si>
  <si>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</si>
  <si>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</si>
  <si>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</si>
  <si>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</si>
  <si>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</si>
  <si>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</si>
  <si>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</si>
  <si>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</si>
  <si>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</si>
  <si>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</si>
  <si>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</si>
  <si>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</si>
  <si>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</si>
  <si>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</si>
  <si>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</si>
  <si>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</si>
  <si>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</si>
  <si>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</si>
  <si>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</si>
  <si>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</si>
  <si>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</si>
  <si>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</si>
  <si>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</si>
  <si>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</si>
  <si>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</si>
  <si>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</si>
  <si>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</si>
  <si>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</si>
  <si>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</si>
  <si>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</si>
  <si>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</si>
  <si>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</si>
  <si>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</si>
  <si>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</si>
  <si>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</si>
  <si>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</si>
  <si>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</si>
  <si>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</si>
  <si>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</si>
  <si>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</si>
  <si>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</si>
  <si>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</si>
  <si>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</si>
  <si>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</si>
  <si>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</si>
  <si>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</si>
  <si>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</si>
  <si>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</si>
  <si>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</si>
  <si>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</si>
  <si>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</si>
  <si>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</si>
  <si>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</si>
  <si>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</si>
  <si>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</si>
  <si>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</si>
  <si>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</si>
  <si>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</si>
  <si>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</si>
  <si>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</si>
  <si>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</si>
  <si>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</si>
  <si>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</si>
  <si>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</si>
  <si>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</si>
  <si>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</si>
  <si>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</si>
  <si>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</si>
  <si>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</si>
  <si>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</si>
  <si>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</si>
  <si>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</si>
  <si>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</si>
  <si>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</si>
  <si>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</si>
  <si>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</si>
  <si>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</si>
  <si>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</si>
  <si>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</si>
  <si>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</si>
  <si>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</si>
  <si>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</si>
  <si>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</si>
  <si>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</si>
  <si>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</si>
  <si>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</si>
  <si>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</si>
  <si>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</si>
  <si>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</si>
  <si>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</si>
  <si>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</si>
  <si>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</si>
  <si>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</si>
  <si>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</si>
  <si>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</si>
  <si>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</si>
  <si>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</si>
  <si>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</si>
  <si>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</si>
  <si>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</si>
  <si>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</si>
  <si>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</si>
  <si>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</si>
  <si>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</si>
  <si>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</si>
  <si>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</si>
  <si>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</si>
  <si>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</si>
  <si>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</si>
  <si>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</si>
  <si>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</si>
  <si>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</si>
  <si>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</si>
  <si>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</si>
  <si>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</si>
  <si>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</si>
  <si>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</si>
  <si>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</si>
  <si>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</si>
  <si>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</si>
  <si>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</si>
  <si>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</si>
  <si>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</si>
  <si>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</si>
  <si>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</si>
  <si>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</si>
  <si>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</si>
  <si>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</si>
  <si>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</si>
  <si>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</si>
  <si>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</si>
  <si>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</si>
  <si>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</si>
  <si>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</si>
  <si>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</si>
  <si>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</si>
  <si>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</si>
  <si>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</si>
  <si>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</si>
  <si>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</si>
  <si>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</si>
  <si>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</si>
  <si>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</si>
  <si>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</si>
  <si>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</si>
  <si>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</si>
  <si>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</si>
  <si>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</si>
  <si>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</si>
  <si>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</si>
  <si>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</si>
  <si>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</si>
  <si>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</si>
  <si>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</si>
  <si>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</si>
  <si>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</si>
  <si>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</si>
  <si>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</si>
  <si>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</si>
  <si>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</si>
  <si>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</si>
  <si>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</si>
  <si>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</si>
  <si>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</si>
  <si>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</si>
  <si>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</si>
  <si>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</si>
  <si>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</si>
  <si>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</si>
  <si>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</si>
  <si>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</si>
  <si>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</si>
  <si>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</si>
  <si>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</si>
  <si>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</si>
  <si>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</si>
  <si>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</si>
  <si>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</si>
  <si>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</si>
  <si>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</si>
  <si>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</si>
  <si>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</si>
  <si>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</si>
  <si>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</si>
  <si>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</si>
  <si>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</si>
  <si>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</si>
  <si>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</si>
  <si>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</si>
  <si>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</si>
  <si>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</si>
  <si>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</si>
  <si>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</si>
  <si>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</si>
  <si>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</si>
  <si>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</si>
  <si>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</si>
  <si>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</si>
  <si>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</si>
  <si>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</si>
  <si>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</si>
  <si>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</si>
  <si>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</si>
  <si>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</si>
  <si>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</si>
  <si>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</si>
  <si>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</si>
  <si>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</si>
  <si>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</si>
  <si>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</si>
  <si>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</si>
  <si>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</si>
  <si>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</si>
  <si>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</si>
  <si>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</si>
  <si>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</si>
  <si>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</si>
  <si>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</si>
  <si>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</si>
  <si>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</si>
  <si>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</si>
  <si>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</si>
  <si>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</si>
  <si>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</si>
  <si>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</si>
  <si>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</si>
  <si>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</si>
  <si>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</si>
  <si>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</si>
  <si>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</si>
  <si>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</si>
  <si>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</si>
  <si>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</si>
  <si>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</si>
  <si>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</si>
  <si>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</si>
  <si>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</si>
  <si>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</si>
  <si>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</si>
  <si>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</si>
  <si>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</si>
  <si>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</si>
  <si>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</si>
  <si>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</si>
  <si>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</si>
  <si>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</si>
  <si>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</si>
  <si>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</si>
  <si>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</si>
  <si>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</si>
  <si>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</si>
  <si>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</si>
  <si>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</si>
  <si>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</si>
  <si>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</si>
  <si>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</si>
  <si>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</si>
  <si>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</si>
  <si>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</si>
  <si>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</si>
  <si>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</si>
  <si>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</si>
  <si>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</si>
  <si>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</si>
  <si>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</si>
  <si>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</si>
  <si>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</si>
  <si>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</si>
  <si>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</si>
  <si>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</si>
  <si>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</si>
  <si>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</si>
  <si>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</si>
  <si>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</si>
  <si>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</si>
  <si>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</si>
  <si>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</si>
  <si>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</si>
  <si>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</si>
  <si>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</si>
  <si>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</si>
  <si>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</si>
  <si>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</si>
  <si>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</si>
  <si>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</si>
  <si>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</si>
  <si>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</si>
  <si>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</si>
  <si>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</si>
  <si>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</si>
  <si>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</si>
  <si>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</si>
  <si>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</si>
  <si>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</si>
  <si>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</si>
  <si>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</si>
  <si>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</si>
  <si>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</si>
  <si>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</si>
  <si>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</si>
  <si>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</si>
  <si>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</si>
  <si>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</si>
  <si>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</si>
  <si>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</si>
  <si>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</si>
  <si>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</si>
  <si>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</si>
  <si>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</si>
  <si>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</si>
  <si>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</si>
  <si>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</si>
  <si>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</si>
  <si>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</si>
  <si>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</si>
  <si>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</si>
  <si>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</si>
  <si>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</si>
  <si>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</si>
  <si>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</si>
  <si>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</si>
  <si>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</si>
  <si>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</si>
  <si>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</si>
  <si>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</si>
  <si>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</si>
  <si>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</si>
  <si>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</si>
  <si>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</si>
  <si>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</si>
  <si>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</si>
  <si>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</si>
  <si>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</si>
  <si>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</si>
  <si>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</si>
  <si>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</si>
  <si>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</si>
  <si>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</si>
  <si>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</si>
  <si>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</si>
  <si>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</si>
  <si>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</si>
  <si>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</si>
  <si>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</si>
  <si>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</si>
  <si>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</si>
  <si>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</si>
  <si>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</si>
  <si>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</si>
  <si>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</si>
  <si>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</si>
  <si>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</si>
  <si>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</si>
  <si>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</si>
  <si>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</si>
  <si>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</si>
  <si>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</si>
  <si>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</si>
  <si>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</si>
  <si>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</si>
  <si>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</si>
  <si>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</si>
  <si>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</si>
  <si>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</si>
  <si>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</si>
  <si>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</si>
  <si>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</si>
  <si>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</si>
  <si>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</si>
  <si>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</si>
  <si>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</si>
  <si>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</si>
  <si>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</si>
  <si>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</si>
  <si>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</si>
  <si>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</si>
  <si>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</si>
  <si>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</si>
  <si>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</si>
  <si>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</si>
  <si>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</si>
  <si>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</si>
  <si>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</si>
  <si>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</si>
  <si>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</si>
  <si>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</si>
  <si>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</si>
  <si>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</si>
  <si>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</si>
  <si>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</si>
  <si>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</si>
  <si>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</si>
  <si>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</si>
  <si>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</si>
  <si>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</si>
  <si>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</si>
  <si>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</si>
  <si>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</si>
  <si>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</si>
  <si>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</si>
  <si>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</si>
  <si>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</si>
  <si>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</si>
  <si>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</si>
  <si>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</si>
  <si>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</si>
  <si>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</si>
  <si>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</si>
  <si>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</si>
  <si>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</si>
  <si>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</si>
  <si>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</si>
  <si>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</si>
  <si>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</si>
  <si>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</si>
  <si>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</si>
  <si>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</si>
  <si>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</si>
  <si>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</si>
  <si>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</si>
  <si>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</si>
  <si>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</si>
  <si>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</si>
  <si>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</si>
  <si>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</si>
  <si>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</si>
  <si>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</si>
  <si>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</si>
  <si>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</si>
  <si>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</si>
  <si>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</si>
  <si>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</si>
  <si>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</si>
  <si>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</si>
  <si>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</si>
  <si>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</si>
  <si>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</si>
  <si>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</si>
  <si>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</si>
  <si>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</si>
  <si>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</si>
  <si>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</si>
  <si>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</si>
  <si>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</si>
  <si>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</si>
  <si>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</si>
  <si>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</si>
  <si>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</si>
  <si>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</si>
  <si>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</si>
  <si>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</si>
  <si>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</si>
  <si>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</si>
  <si>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</si>
  <si>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</si>
  <si>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</si>
  <si>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</si>
  <si>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</si>
  <si>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</si>
  <si>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</si>
  <si>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</si>
  <si>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</si>
  <si>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</si>
  <si>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</si>
  <si>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</si>
  <si>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</si>
  <si>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</si>
  <si>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</si>
  <si>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</si>
  <si>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</si>
  <si>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</si>
  <si>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</si>
  <si>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</si>
  <si>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</si>
  <si>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</si>
  <si>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</si>
  <si>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</si>
  <si>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</si>
  <si>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</si>
  <si>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</si>
  <si>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</si>
  <si>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</si>
  <si>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</si>
  <si>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</si>
  <si>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</si>
  <si>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</si>
  <si>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</si>
  <si>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</si>
  <si>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</si>
  <si>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</si>
  <si>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</si>
  <si>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</si>
  <si>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</si>
  <si>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</si>
  <si>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</si>
  <si>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</si>
  <si>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</si>
  <si>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</si>
  <si>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</si>
  <si>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</si>
  <si>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</si>
  <si>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</si>
  <si>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</si>
  <si>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</si>
  <si>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</si>
  <si>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</si>
  <si>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</si>
  <si>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</si>
  <si>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</si>
  <si>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</si>
  <si>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</si>
  <si>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</si>
  <si>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</si>
  <si>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</si>
  <si>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</si>
  <si>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</si>
  <si>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</si>
  <si>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</si>
  <si>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</si>
  <si>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</si>
  <si>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</si>
  <si>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</si>
  <si>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</si>
  <si>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</si>
  <si>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</si>
  <si>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</si>
  <si>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</si>
  <si>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</si>
  <si>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</si>
  <si>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</si>
  <si>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</si>
  <si>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</si>
  <si>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</si>
  <si>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</si>
  <si>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</si>
  <si>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</si>
  <si>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</si>
  <si>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</si>
  <si>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</si>
  <si>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</si>
  <si>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</si>
  <si>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</si>
  <si>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</si>
  <si>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</si>
  <si>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</si>
  <si>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</si>
  <si>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</si>
  <si>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</si>
  <si>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</si>
  <si>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</si>
  <si>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</si>
  <si>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</si>
  <si>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</si>
  <si>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</si>
  <si>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</si>
  <si>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</si>
  <si>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</si>
  <si>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</si>
  <si>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</si>
  <si>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</si>
  <si>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</si>
  <si>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</si>
  <si>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</si>
  <si>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</si>
  <si>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</si>
  <si>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</si>
  <si>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</si>
  <si>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</si>
  <si>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</si>
  <si>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</si>
  <si>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</si>
  <si>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</si>
  <si>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</si>
  <si>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</si>
  <si>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</si>
  <si>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</si>
  <si>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</si>
  <si>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</si>
  <si>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</si>
  <si>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</si>
  <si>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</si>
  <si>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</si>
  <si>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</si>
  <si>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</si>
  <si>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</si>
  <si>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</si>
  <si>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</si>
  <si>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</si>
  <si>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</si>
  <si>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</si>
  <si>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</si>
  <si>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</si>
  <si>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</si>
  <si>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</si>
  <si>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</si>
  <si>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</si>
  <si>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</si>
  <si>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</si>
  <si>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</si>
  <si>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</si>
  <si>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</si>
  <si>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</si>
  <si>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</si>
  <si>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</si>
  <si>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</si>
  <si>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</si>
  <si>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</si>
  <si>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</si>
  <si>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</si>
  <si>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</si>
  <si>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</si>
  <si>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</si>
  <si>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</si>
  <si>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</si>
  <si>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</si>
  <si>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</si>
  <si>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</si>
  <si>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</si>
  <si>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</si>
  <si>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</si>
  <si>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</si>
  <si>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</si>
  <si>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</si>
  <si>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</si>
  <si>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</si>
  <si>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</si>
  <si>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</si>
  <si>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</si>
  <si>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</si>
  <si>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</si>
  <si>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</si>
  <si>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</si>
  <si>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</si>
  <si>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</si>
  <si>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</si>
  <si>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</si>
  <si>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</si>
  <si>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</si>
  <si>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</si>
  <si>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</si>
  <si>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</si>
  <si>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</si>
  <si>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</si>
  <si>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</si>
  <si>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</si>
  <si>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</si>
  <si>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</si>
  <si>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</si>
  <si>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</si>
  <si>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</si>
  <si>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</si>
  <si>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</si>
  <si>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</si>
  <si>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</si>
  <si>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</si>
  <si>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</si>
  <si>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</si>
  <si>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</si>
  <si>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</si>
  <si>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</si>
  <si>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</si>
  <si>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</si>
  <si>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</si>
  <si>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</si>
  <si>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</si>
  <si>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</si>
  <si>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</si>
  <si>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</si>
  <si>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</si>
  <si>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</si>
  <si>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</si>
  <si>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</si>
  <si>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</si>
  <si>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</si>
  <si>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</si>
  <si>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</si>
  <si>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</si>
  <si>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</si>
  <si>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</si>
  <si>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</si>
  <si>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</si>
  <si>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</si>
  <si>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</si>
  <si>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</si>
  <si>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</si>
  <si>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</si>
  <si>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</si>
  <si>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</si>
  <si>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</si>
  <si>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</si>
  <si>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</si>
  <si>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</si>
  <si>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</si>
  <si>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</si>
  <si>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</si>
  <si>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</si>
  <si>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</si>
  <si>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</si>
  <si>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</si>
  <si>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</si>
  <si>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</si>
  <si>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</si>
  <si>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</si>
  <si>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</si>
  <si>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</si>
  <si>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</si>
  <si>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</si>
  <si>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</si>
  <si>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</si>
  <si>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</si>
  <si>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</si>
  <si>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</si>
  <si>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</si>
  <si>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</si>
  <si>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</si>
  <si>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</si>
  <si>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</si>
  <si>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</si>
  <si>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</si>
  <si>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</si>
  <si>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</si>
  <si>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</si>
  <si>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</si>
  <si>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</si>
  <si>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</si>
  <si>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</si>
  <si>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</si>
  <si>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</si>
  <si>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</si>
  <si>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</si>
  <si>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</si>
  <si>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</si>
  <si>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</si>
  <si>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</si>
  <si>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</si>
  <si>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</si>
  <si>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</si>
  <si>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</si>
  <si>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</si>
  <si>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</si>
  <si>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</si>
  <si>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</si>
  <si>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</si>
  <si>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</si>
  <si>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</si>
  <si>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</si>
  <si>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</si>
  <si>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</si>
  <si>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</si>
  <si>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</si>
  <si>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</si>
  <si>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</si>
  <si>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</si>
  <si>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</si>
  <si>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</si>
  <si>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</si>
  <si>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</si>
  <si>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</si>
  <si>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</si>
  <si>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</si>
  <si>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</si>
  <si>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</si>
  <si>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</si>
  <si>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</si>
  <si>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</si>
  <si>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</si>
  <si>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</si>
  <si>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</si>
  <si>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</si>
  <si>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</si>
  <si>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</si>
  <si>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</si>
  <si>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</si>
  <si>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</si>
  <si>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</si>
  <si>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</si>
  <si>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</si>
  <si>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</si>
  <si>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</si>
  <si>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</si>
  <si>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</si>
  <si>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</si>
  <si>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</si>
  <si>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</si>
  <si>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</si>
  <si>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</si>
  <si>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</si>
  <si>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</si>
  <si>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</si>
  <si>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</si>
  <si>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</si>
  <si>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</si>
  <si>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</si>
  <si>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</si>
  <si>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</si>
  <si>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</si>
  <si>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</si>
  <si>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</si>
  <si>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</si>
  <si>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</si>
  <si>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</si>
  <si>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</si>
  <si>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</si>
  <si>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</si>
  <si>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</si>
  <si>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</si>
  <si>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</si>
  <si>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</si>
  <si>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</si>
  <si>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</si>
  <si>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</si>
  <si>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</si>
  <si>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</si>
  <si>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</si>
  <si>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</si>
  <si>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</si>
  <si>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</si>
  <si>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</si>
  <si>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</si>
  <si>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</si>
  <si>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</si>
  <si>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</si>
  <si>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</si>
  <si>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</si>
  <si>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</si>
  <si>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</si>
  <si>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</si>
  <si>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</si>
  <si>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</si>
  <si>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</si>
  <si>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</si>
  <si>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</si>
  <si>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</si>
  <si>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</si>
  <si>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</si>
  <si>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</si>
  <si>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</si>
  <si>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</si>
  <si>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</si>
  <si>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</si>
  <si>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</si>
  <si>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</si>
  <si>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</si>
  <si>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</si>
  <si>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</si>
  <si>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</si>
  <si>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</si>
  <si>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</si>
  <si>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</si>
  <si>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</si>
  <si>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</si>
  <si>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</si>
  <si>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</si>
  <si>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</si>
  <si>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</si>
  <si>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</si>
  <si>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</si>
  <si>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</si>
  <si>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</si>
  <si>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</si>
  <si>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</si>
  <si>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</si>
  <si>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</si>
  <si>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</si>
  <si>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</si>
  <si>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</si>
  <si>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</si>
  <si>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</si>
  <si>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</si>
  <si>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</si>
  <si>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</si>
  <si>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</si>
  <si>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</si>
  <si>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</si>
  <si>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</si>
  <si>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</si>
  <si>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</si>
  <si>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</si>
  <si>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</si>
  <si>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</si>
  <si>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</si>
  <si>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</si>
  <si>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</si>
  <si>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</si>
  <si>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</si>
  <si>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</si>
  <si>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</si>
  <si>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</si>
  <si>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</si>
  <si>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</si>
  <si>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</si>
  <si>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</si>
  <si>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</si>
  <si>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</si>
  <si>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</si>
  <si>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</si>
  <si>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</si>
  <si>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</si>
  <si>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</si>
  <si>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</si>
  <si>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</si>
  <si>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</si>
  <si>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</si>
  <si>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</si>
  <si>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</si>
  <si>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</si>
  <si>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</si>
  <si>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</si>
  <si>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</si>
  <si>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</si>
  <si>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</si>
  <si>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</si>
  <si>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</si>
  <si>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</si>
  <si>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</si>
  <si>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</si>
  <si>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</si>
  <si>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</si>
  <si>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</si>
  <si>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</si>
  <si>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</si>
  <si>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</si>
  <si>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</si>
  <si>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</si>
  <si>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</si>
  <si>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</si>
  <si>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</si>
  <si>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</si>
  <si>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</si>
  <si>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</si>
  <si>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</si>
  <si>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</si>
  <si>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</si>
  <si>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</si>
  <si>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</si>
  <si>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</si>
  <si>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</si>
  <si>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</si>
  <si>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</si>
  <si>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</si>
  <si>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</si>
  <si>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</si>
  <si>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</si>
  <si>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</si>
  <si>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</si>
  <si>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</si>
  <si>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</si>
  <si>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</si>
  <si>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</si>
  <si>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</si>
  <si>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</si>
  <si>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</si>
  <si>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</si>
  <si>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</si>
  <si>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</si>
  <si>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</si>
  <si>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</si>
  <si>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</si>
  <si>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</si>
  <si>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</si>
  <si>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</si>
  <si>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</si>
  <si>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</si>
  <si>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</si>
  <si>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</si>
  <si>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</si>
  <si>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</si>
  <si>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</si>
  <si>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</si>
  <si>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</si>
  <si>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</si>
  <si>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</si>
  <si>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</si>
  <si>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</si>
  <si>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</si>
  <si>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</si>
  <si>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</si>
  <si>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</si>
  <si>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</si>
  <si>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</si>
  <si>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</si>
  <si>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</si>
  <si>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</si>
  <si>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</si>
  <si>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</si>
  <si>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</si>
  <si>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</si>
  <si>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</si>
  <si>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</si>
  <si>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</si>
  <si>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</si>
  <si>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</si>
  <si>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</si>
  <si>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</si>
  <si>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</si>
  <si>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</si>
  <si>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</si>
  <si>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</si>
  <si>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</si>
  <si>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</si>
  <si>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</si>
  <si>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</si>
  <si>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</si>
  <si>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</si>
  <si>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</si>
  <si>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</si>
  <si>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</si>
  <si>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</si>
  <si>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</si>
  <si>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</si>
  <si>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</si>
  <si>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</si>
  <si>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</si>
  <si>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</si>
  <si>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</si>
  <si>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</si>
  <si>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</si>
  <si>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</si>
  <si>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</si>
  <si>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</si>
  <si>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</si>
  <si>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</si>
  <si>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</si>
  <si>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</si>
  <si>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</si>
  <si>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</si>
  <si>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</si>
  <si>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</si>
  <si>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</si>
  <si>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</si>
  <si>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</si>
  <si>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</si>
  <si>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</si>
  <si>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</si>
  <si>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</si>
  <si>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</si>
  <si>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</si>
  <si>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</si>
  <si>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</si>
  <si>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</si>
  <si>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</si>
  <si>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</si>
  <si>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</si>
  <si>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</si>
  <si>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</si>
  <si>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</si>
  <si>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</si>
  <si>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</si>
  <si>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</si>
  <si>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</si>
  <si>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</si>
  <si>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</si>
  <si>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</si>
  <si>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</si>
  <si>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</si>
  <si>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</si>
  <si>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</si>
  <si>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</si>
  <si>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</si>
  <si>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</si>
  <si>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</si>
  <si>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</si>
  <si>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</si>
  <si>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</si>
  <si>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</si>
  <si>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</si>
  <si>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</si>
  <si>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</si>
  <si>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</si>
  <si>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</si>
  <si>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</si>
  <si>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</si>
  <si>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</si>
  <si>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</si>
  <si>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</si>
  <si>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</si>
  <si>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</si>
  <si>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</si>
  <si>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</si>
  <si>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</si>
  <si>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</si>
  <si>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</si>
  <si>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</si>
  <si>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</si>
  <si>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</si>
  <si>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</si>
  <si>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</si>
  <si>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</si>
  <si>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</si>
  <si>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</si>
  <si>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</si>
  <si>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</si>
  <si>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</si>
  <si>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</si>
  <si>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</si>
  <si>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</si>
  <si>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</si>
  <si>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</si>
  <si>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</si>
  <si>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</si>
  <si>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</si>
  <si>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</si>
  <si>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</si>
  <si>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</si>
  <si>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</si>
  <si>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</si>
  <si>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</si>
  <si>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</si>
  <si>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</si>
  <si>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</si>
  <si>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</si>
  <si>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</si>
  <si>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</si>
  <si>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</si>
  <si>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</si>
  <si>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</si>
  <si>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</si>
  <si>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</si>
  <si>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</si>
  <si>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</si>
  <si>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</si>
  <si>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</si>
  <si>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</si>
  <si>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</si>
  <si>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</si>
  <si>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</si>
  <si>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</si>
  <si>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</si>
  <si>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</si>
  <si>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</si>
  <si>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</si>
  <si>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</si>
  <si>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</si>
  <si>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</si>
  <si>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</si>
  <si>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</si>
  <si>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</si>
  <si>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</si>
  <si>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</si>
  <si>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</si>
  <si>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</si>
  <si>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</si>
  <si>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</si>
  <si>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</si>
  <si>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</si>
  <si>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</si>
  <si>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</si>
  <si>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</si>
  <si>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</si>
  <si>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</si>
  <si>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</si>
  <si>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</si>
  <si>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</si>
  <si>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</si>
  <si>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</si>
  <si>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</si>
  <si>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</si>
  <si>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</si>
  <si>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</si>
  <si>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</si>
  <si>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</si>
  <si>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</si>
  <si>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</si>
  <si>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</si>
  <si>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</si>
  <si>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</si>
  <si>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</si>
  <si>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</si>
  <si>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</si>
  <si>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</si>
  <si>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</si>
  <si>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</si>
  <si>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</si>
  <si>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</si>
  <si>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</si>
  <si>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</si>
  <si>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</si>
  <si>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</si>
  <si>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</si>
  <si>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</si>
  <si>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</si>
  <si>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</si>
  <si>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</si>
  <si>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</si>
  <si>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</si>
  <si>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</si>
  <si>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</si>
  <si>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</si>
  <si>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</si>
  <si>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</si>
  <si>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</si>
  <si>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</si>
  <si>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</si>
  <si>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</si>
  <si>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</si>
  <si>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</si>
  <si>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</si>
  <si>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</si>
  <si>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</si>
  <si>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</si>
  <si>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</si>
  <si>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</si>
  <si>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</si>
  <si>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</si>
  <si>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</si>
  <si>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</si>
  <si>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</si>
  <si>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</si>
  <si>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</si>
  <si>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</si>
  <si>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</si>
  <si>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</si>
  <si>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</si>
  <si>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</si>
  <si>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</si>
  <si>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</si>
  <si>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</si>
  <si>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</si>
  <si>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</si>
  <si>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</si>
  <si>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</si>
  <si>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</si>
  <si>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</si>
  <si>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</si>
  <si>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</si>
  <si>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</si>
  <si>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</si>
  <si>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</si>
  <si>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</si>
  <si>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</si>
  <si>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</si>
  <si>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</si>
  <si>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</si>
  <si>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</si>
  <si>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</si>
  <si>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</si>
  <si>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</si>
  <si>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</si>
  <si>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</si>
  <si>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</si>
  <si>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</si>
  <si>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</si>
  <si>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</si>
  <si>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</si>
  <si>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</si>
  <si>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</si>
  <si>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</si>
  <si>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</si>
  <si>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</si>
  <si>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</si>
  <si>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</si>
  <si>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</si>
  <si>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</si>
  <si>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</si>
  <si>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</si>
  <si>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</si>
  <si>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</si>
  <si>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</si>
  <si>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</si>
  <si>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</si>
  <si>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</si>
  <si>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</si>
  <si>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</si>
  <si>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</si>
  <si>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</si>
  <si>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</si>
  <si>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</si>
  <si>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</si>
  <si>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</si>
  <si>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</si>
  <si>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</si>
  <si>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</si>
  <si>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</si>
  <si>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</si>
  <si>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</si>
  <si>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</si>
  <si>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</si>
  <si>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</si>
  <si>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</si>
  <si>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</si>
  <si>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</si>
  <si>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</si>
  <si>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</si>
  <si>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</si>
  <si>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</si>
  <si>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</si>
  <si>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</si>
  <si>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</si>
  <si>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</si>
  <si>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</si>
  <si>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</si>
  <si>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</si>
  <si>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</si>
  <si>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</si>
  <si>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</si>
  <si>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</si>
  <si>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</si>
  <si>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</si>
  <si>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</si>
  <si>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</si>
  <si>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</si>
  <si>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</si>
  <si>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</si>
  <si>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</si>
  <si>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</si>
  <si>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</si>
  <si>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</si>
  <si>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</si>
  <si>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</si>
  <si>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</si>
  <si>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</si>
  <si>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</si>
  <si>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</si>
  <si>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</si>
  <si>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</si>
  <si>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</si>
  <si>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</si>
  <si>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</si>
  <si>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</si>
  <si>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</si>
  <si>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</si>
  <si>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</si>
  <si>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</si>
  <si>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</si>
  <si>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</si>
  <si>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</si>
  <si>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</si>
  <si>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</si>
  <si>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</si>
  <si>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</si>
  <si>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</si>
  <si>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</si>
  <si>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</si>
  <si>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</si>
  <si>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</si>
  <si>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</si>
  <si>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</si>
  <si>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</si>
  <si>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</si>
  <si>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</si>
  <si>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</si>
  <si>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</si>
  <si>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</si>
  <si>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</si>
  <si>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</si>
  <si>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</si>
  <si>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</si>
  <si>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</si>
  <si>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</si>
  <si>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</si>
  <si>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</si>
  <si>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</si>
  <si>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</si>
  <si>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</si>
  <si>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</si>
  <si>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</si>
  <si>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</si>
  <si>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</si>
  <si>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</si>
  <si>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</si>
  <si>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</si>
  <si>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</si>
  <si>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</si>
  <si>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</si>
  <si>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</si>
  <si>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</si>
  <si>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</si>
  <si>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</si>
  <si>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</si>
  <si>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</si>
  <si>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</si>
  <si>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</si>
  <si>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</si>
  <si>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</si>
  <si>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</si>
  <si>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</si>
  <si>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</si>
  <si>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</si>
  <si>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</si>
  <si>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</si>
  <si>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</si>
  <si>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</si>
  <si>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</si>
  <si>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</si>
  <si>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</si>
  <si>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</si>
  <si>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</si>
  <si>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</si>
  <si>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</si>
  <si>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</si>
  <si>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</si>
  <si>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</si>
  <si>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</si>
  <si>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</si>
  <si>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</si>
  <si>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</si>
  <si>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</si>
  <si>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</si>
  <si>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</si>
  <si>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</si>
  <si>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</si>
  <si>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</si>
  <si>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</si>
  <si>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</si>
  <si>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</si>
  <si>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</si>
  <si>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</si>
  <si>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</si>
  <si>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</si>
  <si>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</si>
  <si>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</si>
  <si>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</si>
  <si>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</si>
  <si>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</si>
  <si>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</si>
  <si>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</si>
  <si>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</si>
  <si>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</si>
  <si>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</si>
  <si>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</si>
  <si>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</si>
  <si>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</si>
  <si>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</si>
  <si>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</si>
  <si>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</si>
  <si>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</si>
  <si>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</si>
  <si>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</si>
  <si>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</si>
  <si>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</si>
  <si>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</si>
  <si>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</si>
  <si>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</si>
  <si>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</si>
  <si>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</si>
  <si>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</si>
  <si>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</si>
  <si>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</si>
  <si>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</si>
  <si>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</si>
  <si>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</si>
  <si>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</si>
  <si>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</si>
  <si>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</si>
  <si>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</si>
  <si>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</si>
  <si>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</si>
  <si>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</si>
  <si>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</si>
  <si>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</si>
  <si>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</si>
  <si>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</si>
  <si>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</si>
  <si>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</si>
  <si>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</si>
  <si>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</si>
  <si>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</si>
  <si>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</si>
  <si>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</si>
  <si>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</si>
  <si>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</si>
  <si>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</si>
  <si>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</si>
  <si>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</si>
  <si>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</si>
  <si>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</si>
  <si>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</si>
  <si>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</si>
  <si>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</si>
  <si>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</si>
  <si>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</si>
  <si>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</si>
  <si>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</si>
  <si>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</si>
  <si>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</si>
  <si>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</si>
  <si>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</si>
  <si>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</si>
  <si>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</si>
  <si>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</si>
  <si>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</si>
  <si>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</si>
  <si>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</si>
  <si>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</si>
  <si>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</si>
  <si>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</si>
  <si>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</si>
  <si>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</si>
  <si>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</si>
  <si>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</si>
  <si>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</si>
  <si>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</si>
  <si>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</si>
  <si>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</si>
  <si>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</si>
  <si>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</si>
  <si>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</si>
  <si>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</si>
  <si>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</si>
  <si>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</si>
  <si>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</si>
  <si>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</si>
  <si>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</si>
  <si>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</si>
  <si>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</si>
  <si>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</si>
  <si>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</si>
  <si>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</si>
  <si>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</si>
  <si>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</si>
  <si>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</si>
  <si>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</si>
  <si>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</si>
  <si>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</si>
  <si>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</si>
  <si>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</si>
  <si>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</si>
  <si>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</si>
  <si>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</si>
  <si>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</si>
  <si>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</si>
  <si>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</si>
  <si>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</si>
  <si>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</si>
  <si>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</si>
  <si>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</si>
  <si>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</si>
  <si>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</si>
  <si>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</si>
  <si>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</si>
  <si>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</si>
  <si>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</si>
  <si>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</si>
  <si>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</si>
  <si>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</si>
  <si>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</si>
  <si>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</si>
  <si>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</si>
  <si>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</si>
  <si>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</si>
  <si>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</si>
  <si>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</si>
  <si>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</si>
  <si>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</si>
  <si>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</si>
  <si>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</si>
  <si>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</si>
  <si>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</si>
  <si>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</si>
  <si>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</si>
  <si>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</si>
  <si>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</si>
  <si>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</si>
  <si>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</si>
  <si>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</si>
  <si>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</si>
  <si>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</si>
  <si>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</si>
  <si>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</si>
  <si>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</si>
  <si>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</si>
  <si>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</si>
  <si>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</si>
  <si>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</si>
  <si>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</si>
  <si>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</si>
  <si>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</si>
  <si>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</si>
  <si>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</si>
  <si>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</si>
  <si>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</si>
  <si>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</si>
  <si>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</si>
  <si>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</si>
  <si>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</si>
  <si>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</si>
  <si>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</si>
  <si>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</si>
  <si>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</si>
  <si>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</si>
  <si>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</si>
  <si>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</si>
  <si>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</si>
  <si>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</si>
  <si>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</si>
  <si>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</si>
  <si>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</si>
  <si>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</si>
  <si>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</si>
  <si>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</si>
  <si>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</si>
  <si>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</si>
  <si>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</si>
  <si>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</si>
  <si>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</si>
  <si>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</si>
  <si>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</si>
  <si>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</si>
  <si>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</si>
  <si>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</si>
  <si>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</si>
  <si>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</si>
  <si>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</si>
  <si>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</si>
  <si>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</si>
  <si>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</si>
  <si>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</si>
  <si>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</si>
  <si>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</si>
  <si>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</si>
  <si>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</si>
  <si>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</si>
  <si>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</si>
  <si>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</si>
  <si>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</si>
  <si>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</si>
  <si>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</si>
  <si>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</si>
  <si>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</si>
  <si>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</si>
  <si>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</si>
  <si>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</si>
  <si>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</si>
  <si>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</si>
  <si>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</si>
  <si>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</si>
  <si>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</si>
  <si>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</si>
  <si>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</si>
  <si>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</si>
  <si>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</si>
  <si>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</si>
  <si>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</si>
  <si>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</si>
  <si>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</si>
  <si>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</si>
  <si>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</si>
  <si>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</si>
  <si>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</si>
  <si>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</si>
  <si>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</si>
  <si>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</si>
  <si>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</si>
  <si>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</si>
  <si>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</si>
  <si>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</si>
  <si>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</si>
  <si>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</si>
  <si>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</si>
  <si>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</si>
  <si>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</si>
  <si>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</si>
  <si>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</si>
  <si>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</si>
  <si>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</si>
  <si>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</si>
  <si>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</si>
  <si>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</si>
  <si>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</si>
  <si>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</si>
  <si>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</si>
  <si>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</si>
  <si>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</si>
  <si>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</si>
  <si>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</si>
  <si>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</si>
  <si>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</si>
  <si>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</si>
  <si>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</si>
  <si>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</si>
  <si>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</si>
  <si>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</si>
  <si>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</si>
  <si>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</si>
  <si>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</si>
  <si>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</si>
  <si>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</si>
  <si>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</si>
  <si>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</si>
  <si>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</si>
  <si>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</si>
  <si>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</si>
  <si>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</si>
  <si>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</si>
  <si>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</si>
  <si>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</si>
  <si>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</si>
  <si>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</si>
  <si>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</si>
  <si>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</si>
  <si>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</si>
  <si>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</si>
  <si>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</si>
  <si>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</si>
  <si>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</si>
  <si>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</si>
  <si>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</si>
  <si>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</si>
  <si>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</si>
  <si>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</si>
  <si>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</si>
  <si>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</si>
  <si>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</si>
  <si>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</si>
  <si>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</si>
  <si>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</si>
  <si>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</si>
  <si>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</si>
  <si>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</si>
  <si>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</si>
  <si>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</si>
  <si>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</si>
  <si>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</si>
  <si>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</si>
  <si>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</si>
  <si>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</si>
  <si>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</si>
  <si>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</si>
  <si>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</si>
  <si>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</si>
  <si>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</si>
  <si>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</si>
  <si>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</si>
  <si>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</si>
  <si>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</si>
  <si>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</si>
  <si>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</si>
  <si>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</si>
  <si>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</si>
  <si>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</si>
  <si>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</si>
  <si>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</si>
  <si>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</si>
  <si>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</si>
  <si>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</si>
  <si>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</si>
  <si>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</si>
  <si>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</si>
  <si>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</si>
  <si>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</si>
  <si>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</si>
  <si>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</si>
  <si>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</si>
  <si>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</si>
  <si>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</si>
  <si>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</si>
  <si>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</si>
  <si>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</si>
  <si>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</si>
  <si>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</si>
  <si>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</si>
  <si>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</si>
  <si>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</si>
  <si>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</si>
  <si>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</si>
  <si>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</si>
  <si>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</si>
  <si>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</si>
  <si>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</si>
  <si>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</si>
  <si>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</si>
  <si>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</si>
  <si>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</si>
  <si>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</si>
  <si>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</si>
  <si>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</si>
  <si>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</si>
  <si>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</si>
  <si>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</si>
  <si>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</si>
  <si>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</si>
  <si>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</si>
  <si>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</si>
  <si>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</si>
  <si>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</si>
  <si>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</si>
  <si>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</si>
  <si>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</si>
  <si>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</si>
  <si>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</si>
  <si>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</si>
  <si>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</si>
  <si>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</si>
  <si>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</si>
  <si>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</si>
  <si>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</si>
  <si>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</si>
  <si>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</si>
  <si>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</si>
  <si>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</si>
  <si>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</si>
  <si>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</si>
  <si>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</si>
  <si>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</si>
  <si>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</si>
  <si>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</si>
  <si>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</si>
  <si>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</si>
  <si>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</si>
  <si>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</si>
  <si>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</si>
  <si>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</si>
  <si>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</si>
  <si>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</si>
  <si>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</si>
  <si>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</si>
  <si>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</si>
  <si>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</si>
  <si>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</si>
  <si>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</si>
  <si>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</si>
  <si>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</si>
  <si>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</si>
  <si>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</si>
  <si>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</si>
  <si>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</si>
  <si>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</si>
  <si>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</si>
  <si>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</si>
  <si>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</si>
  <si>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</si>
  <si>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</si>
  <si>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</si>
  <si>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</si>
  <si>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</si>
  <si>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</si>
  <si>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</si>
  <si>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</si>
  <si>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</si>
  <si>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</si>
  <si>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</si>
  <si>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</si>
  <si>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</si>
  <si>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</si>
  <si>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</si>
  <si>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</si>
  <si>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</si>
  <si>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</si>
  <si>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</si>
  <si>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</si>
  <si>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</si>
  <si>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</si>
  <si>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</si>
  <si>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</si>
  <si>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</si>
  <si>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</si>
  <si>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</si>
  <si>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</si>
  <si>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</si>
  <si>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</si>
  <si>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</si>
  <si>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</si>
  <si>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</si>
  <si>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</si>
  <si>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</si>
  <si>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</si>
  <si>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</si>
  <si>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</si>
  <si>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</si>
  <si>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</si>
  <si>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</si>
  <si>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</si>
  <si>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</si>
  <si>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</si>
  <si>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</si>
  <si>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</si>
  <si>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</si>
  <si>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</si>
  <si>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</si>
  <si>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</si>
  <si>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</si>
  <si>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</si>
  <si>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</si>
  <si>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</si>
  <si>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</si>
  <si>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</si>
  <si>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</si>
  <si>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</si>
  <si>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</si>
  <si>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</si>
  <si>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</si>
  <si>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</si>
  <si>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</si>
  <si>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</si>
  <si>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</si>
  <si>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</si>
  <si>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</si>
  <si>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</si>
  <si>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</si>
  <si>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</si>
  <si>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</si>
  <si>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</si>
  <si>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</si>
  <si>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</si>
  <si>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</si>
  <si>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</si>
  <si>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</si>
  <si>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</si>
  <si>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</si>
  <si>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</si>
  <si>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</si>
  <si>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</si>
  <si>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</si>
  <si>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</si>
  <si>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</si>
  <si>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</si>
  <si>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</si>
  <si>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</si>
  <si>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</si>
  <si>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</si>
  <si>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</si>
  <si>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</si>
  <si>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</si>
  <si>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</si>
  <si>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</si>
  <si>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</si>
  <si>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</si>
  <si>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</si>
  <si>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</si>
  <si>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</si>
  <si>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</si>
  <si>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</si>
  <si>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</si>
  <si>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</si>
  <si>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</si>
  <si>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</si>
  <si>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</si>
  <si>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</si>
  <si>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</si>
  <si>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</si>
  <si>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</si>
  <si>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</si>
  <si>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</si>
  <si>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</si>
  <si>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</si>
  <si>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</si>
  <si>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</si>
  <si>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</si>
  <si>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</si>
  <si>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</si>
  <si>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</si>
  <si>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</si>
  <si>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</si>
  <si>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</si>
  <si>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</si>
  <si>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</si>
  <si>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</si>
  <si>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</si>
  <si>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</si>
  <si>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</si>
  <si>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</si>
  <si>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</si>
  <si>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</si>
  <si>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</si>
  <si>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</si>
  <si>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</si>
  <si>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</si>
  <si>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</si>
  <si>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</si>
  <si>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</si>
  <si>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</si>
  <si>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</si>
  <si>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</si>
  <si>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</si>
  <si>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</si>
  <si>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</si>
  <si>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</si>
  <si>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</si>
  <si>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</si>
  <si>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</si>
  <si>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</si>
  <si>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</si>
  <si>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</si>
  <si>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</si>
  <si>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</si>
  <si>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</si>
  <si>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</si>
  <si>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</si>
  <si>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</si>
  <si>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</si>
  <si>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</si>
  <si>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</si>
  <si>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</si>
  <si>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</si>
  <si>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</si>
  <si>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</si>
  <si>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</si>
  <si>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</si>
  <si>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</si>
  <si>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</si>
  <si>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</si>
  <si>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</si>
  <si>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</si>
  <si>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</si>
  <si>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</si>
  <si>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</si>
  <si>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</si>
  <si>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</si>
  <si>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</si>
  <si>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</si>
  <si>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</si>
  <si>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</si>
  <si>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</si>
  <si>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</si>
  <si>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</si>
  <si>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</si>
  <si>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</si>
  <si>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</si>
  <si>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</si>
  <si>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</si>
  <si>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</si>
  <si>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</si>
  <si>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</si>
  <si>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</si>
  <si>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</si>
  <si>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</si>
  <si>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</si>
  <si>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</si>
  <si>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</si>
  <si>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</si>
  <si>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</si>
  <si>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</si>
  <si>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</si>
  <si>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</si>
  <si>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</si>
  <si>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</si>
  <si>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</si>
  <si>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</si>
  <si>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</si>
  <si>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</si>
  <si>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</si>
  <si>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</si>
  <si>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</si>
  <si>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</si>
  <si>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</si>
  <si>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</si>
  <si>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</si>
  <si>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</si>
  <si>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</si>
  <si>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</si>
  <si>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</si>
  <si>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</si>
  <si>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</si>
  <si>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</si>
  <si>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</si>
  <si>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</si>
  <si>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</si>
  <si>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</si>
  <si>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</si>
  <si>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</si>
  <si>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</si>
  <si>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</si>
  <si>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</si>
  <si>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</si>
  <si>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</si>
  <si>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</si>
  <si>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</si>
  <si>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</si>
  <si>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</si>
  <si>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</si>
  <si>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</si>
  <si>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</si>
  <si>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</si>
  <si>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</si>
  <si>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</si>
  <si>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</si>
  <si>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</si>
  <si>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</si>
  <si>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</si>
  <si>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</si>
  <si>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</si>
  <si>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</si>
  <si>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</si>
  <si>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</si>
  <si>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</si>
  <si>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</si>
  <si>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</si>
  <si>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</si>
  <si>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</si>
  <si>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</si>
  <si>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</si>
  <si>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</si>
  <si>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</si>
  <si>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</si>
  <si>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</si>
  <si>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</si>
  <si>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</si>
  <si>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</si>
  <si>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</si>
  <si>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</si>
  <si>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</si>
  <si>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</si>
  <si>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</si>
  <si>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</si>
  <si>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</si>
  <si>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</si>
  <si>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</si>
  <si>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</si>
  <si>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</si>
  <si>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</si>
  <si>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</si>
  <si>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</si>
  <si>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</si>
  <si>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</si>
  <si>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</si>
  <si>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</si>
  <si>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</si>
  <si>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</si>
  <si>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</si>
  <si>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</si>
  <si>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</si>
  <si>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</si>
  <si>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</si>
  <si>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</si>
  <si>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</si>
  <si>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</si>
  <si>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</si>
  <si>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</si>
  <si>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</si>
  <si>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</si>
  <si>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</si>
  <si>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</si>
  <si>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</si>
  <si>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</si>
  <si>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</si>
  <si>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</si>
  <si>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</si>
  <si>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</si>
  <si>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</si>
  <si>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</si>
  <si>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</si>
  <si>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</si>
  <si>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</si>
  <si>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</si>
  <si>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</si>
  <si>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</si>
  <si>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</si>
  <si>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</si>
  <si>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</si>
  <si>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</si>
  <si>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</si>
  <si>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</si>
  <si>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</si>
  <si>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</si>
  <si>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</si>
  <si>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</si>
  <si>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</si>
  <si>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</si>
  <si>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</si>
  <si>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</si>
  <si>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</si>
  <si>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</si>
  <si>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</si>
  <si>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</si>
  <si>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</si>
  <si>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</si>
  <si>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</si>
  <si>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</si>
  <si>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</si>
  <si>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</si>
  <si>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</si>
  <si>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</si>
  <si>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</si>
  <si>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</si>
  <si>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</si>
  <si>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</si>
  <si>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</si>
  <si>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</si>
  <si>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</si>
  <si>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</si>
  <si>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</si>
  <si>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</si>
  <si>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</si>
  <si>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</si>
  <si>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</si>
  <si>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</si>
  <si>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</si>
  <si>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</si>
  <si>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</si>
  <si>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</si>
  <si>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</si>
  <si>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</si>
  <si>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</si>
  <si>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</si>
  <si>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</si>
  <si>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</si>
  <si>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</si>
  <si>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</si>
  <si>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</si>
  <si>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</si>
  <si>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</si>
  <si>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</si>
  <si>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</si>
  <si>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</si>
  <si>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</si>
  <si>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</si>
  <si>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</si>
  <si>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</si>
  <si>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</si>
  <si>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</si>
  <si>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</si>
  <si>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</si>
  <si>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</si>
  <si>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</si>
  <si>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</si>
  <si>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</si>
  <si>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</si>
  <si>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</si>
  <si>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</si>
  <si>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</si>
  <si>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</si>
  <si>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</si>
  <si>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</si>
  <si>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</si>
  <si>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</si>
  <si>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</si>
  <si>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</si>
  <si>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</si>
  <si>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</si>
  <si>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</si>
  <si>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</si>
  <si>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</si>
  <si>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</si>
  <si>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</si>
  <si>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</si>
  <si>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</si>
  <si>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</si>
  <si>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</si>
  <si>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</si>
  <si>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</si>
  <si>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</si>
  <si>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</si>
  <si>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</si>
  <si>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</si>
  <si>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</si>
  <si>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</si>
  <si>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</si>
  <si>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</si>
  <si>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</si>
  <si>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</si>
  <si>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</si>
  <si>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</si>
  <si>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</si>
  <si>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</si>
  <si>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</si>
  <si>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</si>
  <si>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</si>
  <si>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</si>
  <si>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</si>
  <si>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</si>
  <si>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</si>
  <si>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</si>
  <si>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</si>
  <si>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</si>
  <si>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</si>
  <si>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</si>
  <si>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</si>
  <si>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</si>
  <si>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</si>
  <si>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</si>
  <si>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</si>
  <si>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</si>
  <si>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</si>
  <si>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</si>
  <si>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</si>
  <si>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</si>
  <si>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</si>
  <si>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</si>
  <si>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</si>
  <si>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</si>
  <si>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</si>
  <si>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</si>
  <si>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</si>
  <si>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</si>
  <si>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</si>
  <si>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</si>
  <si>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</si>
  <si>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</si>
  <si>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</si>
  <si>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</si>
  <si>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</si>
  <si>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</si>
  <si>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</si>
  <si>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</si>
  <si>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</si>
  <si>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</si>
  <si>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</si>
  <si>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</si>
  <si>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</si>
  <si>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</si>
  <si>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</si>
  <si>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</si>
  <si>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</si>
  <si>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</si>
  <si>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</si>
  <si>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</si>
  <si>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</si>
  <si>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</si>
  <si>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</si>
  <si>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</si>
  <si>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</si>
  <si>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</si>
  <si>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</si>
  <si>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</si>
  <si>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</si>
  <si>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</si>
  <si>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</si>
  <si>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</si>
  <si>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</si>
  <si>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</si>
  <si>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</si>
  <si>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</si>
  <si>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</si>
  <si>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</si>
  <si>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</si>
  <si>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</si>
  <si>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</si>
  <si>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</si>
  <si>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</si>
  <si>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</si>
  <si>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</si>
  <si>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</si>
  <si>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</si>
  <si>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</si>
  <si>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</si>
  <si>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</si>
  <si>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</si>
  <si>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</si>
  <si>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</si>
  <si>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</si>
  <si>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</si>
  <si>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</si>
  <si>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</si>
  <si>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</si>
  <si>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</si>
  <si>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</si>
  <si>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</si>
  <si>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</si>
  <si>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</si>
  <si>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</si>
  <si>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</si>
  <si>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</si>
  <si>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</si>
  <si>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</si>
  <si>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</si>
  <si>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</si>
  <si>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</si>
  <si>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</si>
  <si>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</si>
  <si>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</si>
  <si>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</si>
  <si>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</si>
  <si>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</si>
  <si>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</si>
  <si>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</si>
  <si>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</si>
  <si>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</si>
  <si>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</si>
  <si>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</si>
  <si>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</si>
  <si>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</si>
  <si>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</si>
  <si>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</si>
  <si>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</si>
  <si>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</si>
  <si>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</si>
  <si>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</si>
  <si>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</si>
  <si>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</si>
  <si>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</si>
  <si>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</si>
  <si>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</si>
  <si>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</si>
  <si>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</si>
  <si>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</si>
  <si>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</si>
  <si>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</si>
  <si>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</si>
  <si>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</si>
  <si>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</si>
  <si>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</si>
  <si>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</si>
  <si>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</si>
  <si>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</si>
  <si>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</si>
  <si>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</si>
  <si>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</si>
  <si>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</si>
  <si>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</si>
  <si>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</si>
  <si>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</si>
  <si>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</si>
  <si>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</si>
  <si>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</si>
  <si>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</si>
  <si>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</si>
  <si>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</si>
  <si>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</si>
  <si>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</si>
  <si>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</si>
  <si>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</si>
  <si>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</si>
  <si>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</si>
  <si>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</si>
  <si>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</si>
  <si>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</si>
  <si>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</si>
  <si>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</si>
  <si>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</si>
  <si>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</si>
  <si>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</si>
  <si>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</si>
  <si>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</si>
  <si>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</si>
  <si>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</si>
  <si>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</si>
  <si>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</si>
  <si>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</si>
  <si>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</si>
  <si>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</si>
  <si>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</si>
  <si>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</si>
  <si>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</si>
  <si>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</si>
  <si>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</si>
  <si>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</si>
  <si>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</si>
  <si>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</si>
  <si>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</si>
  <si>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</si>
  <si>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</si>
  <si>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</si>
  <si>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</si>
  <si>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</si>
  <si>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</si>
  <si>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</si>
  <si>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</si>
  <si>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</si>
  <si>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</si>
  <si>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</si>
  <si>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</si>
  <si>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</si>
  <si>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</si>
  <si>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</si>
  <si>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</si>
  <si>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</si>
  <si>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</si>
  <si>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</si>
  <si>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</si>
  <si>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</si>
  <si>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</si>
  <si>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</si>
  <si>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</si>
  <si>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</si>
  <si>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</si>
  <si>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</si>
  <si>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</si>
  <si>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</si>
  <si>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</si>
  <si>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</si>
  <si>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</si>
  <si>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</si>
  <si>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</si>
  <si>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</si>
  <si>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</si>
  <si>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</si>
  <si>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</si>
  <si>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</si>
  <si>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</si>
  <si>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</si>
  <si>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</si>
  <si>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</si>
  <si>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</si>
  <si>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</si>
  <si>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</si>
  <si>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</si>
  <si>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</si>
  <si>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</si>
  <si>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</si>
  <si>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</si>
  <si>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</si>
  <si>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</si>
  <si>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</si>
  <si>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</si>
  <si>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</si>
  <si>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</si>
  <si>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</si>
  <si>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</si>
  <si>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</si>
  <si>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</si>
  <si>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</si>
  <si>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</si>
  <si>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</si>
  <si>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</si>
  <si>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</si>
  <si>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</si>
  <si>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</si>
  <si>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</si>
  <si>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</si>
  <si>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</si>
  <si>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</si>
  <si>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</si>
  <si>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</si>
  <si>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</si>
  <si>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</si>
  <si>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</si>
  <si>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</si>
  <si>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</si>
  <si>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</si>
  <si>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</si>
  <si>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</si>
  <si>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</si>
  <si>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</si>
  <si>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</si>
  <si>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</si>
  <si>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</si>
  <si>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</si>
  <si>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</si>
  <si>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</si>
  <si>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</si>
  <si>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</si>
  <si>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</si>
  <si>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</si>
  <si>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</si>
  <si>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</si>
  <si>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</si>
  <si>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</si>
  <si>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</si>
  <si>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</si>
  <si>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</si>
  <si>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</si>
  <si>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</si>
  <si>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</si>
  <si>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</si>
  <si>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</si>
  <si>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</si>
  <si>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</si>
  <si>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</si>
  <si>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</si>
  <si>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</si>
  <si>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</si>
  <si>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</si>
  <si>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</si>
  <si>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</si>
  <si>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</si>
  <si>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</si>
  <si>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</si>
  <si>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</si>
  <si>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</si>
  <si>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</si>
  <si>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</si>
  <si>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</si>
  <si>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</si>
  <si>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</si>
  <si>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</si>
  <si>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</si>
  <si>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</si>
  <si>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</si>
  <si>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</si>
  <si>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</si>
  <si>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</si>
  <si>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</si>
  <si>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</si>
  <si>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</si>
  <si>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</si>
  <si>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</si>
  <si>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</si>
  <si>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</si>
  <si>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</si>
  <si>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</si>
  <si>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</si>
  <si>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</si>
  <si>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</si>
  <si>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</si>
  <si>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</si>
  <si>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</si>
  <si>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</si>
  <si>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</si>
  <si>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</si>
  <si>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</si>
  <si>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</si>
  <si>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</si>
  <si>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</si>
  <si>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</si>
  <si>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</si>
  <si>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</si>
  <si>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</si>
  <si>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</si>
  <si>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</si>
  <si>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</si>
  <si>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</si>
  <si>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</si>
  <si>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</si>
  <si>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</si>
  <si>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</si>
  <si>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</si>
  <si>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</si>
  <si>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</si>
  <si>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</si>
  <si>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</si>
  <si>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</si>
  <si>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</si>
  <si>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</si>
  <si>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</si>
  <si>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</si>
  <si>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</si>
  <si>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</si>
  <si>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</si>
  <si>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</si>
  <si>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</si>
  <si>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</si>
  <si>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</si>
  <si>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</si>
  <si>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</si>
  <si>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</si>
  <si>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</si>
  <si>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</si>
  <si>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</si>
  <si>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</si>
  <si>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</si>
  <si>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</si>
  <si>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</si>
  <si>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</si>
  <si>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</si>
  <si>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</si>
  <si>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</si>
  <si>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</si>
  <si>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</si>
  <si>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</si>
  <si>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</si>
  <si>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</si>
  <si>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</si>
  <si>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</si>
  <si>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</si>
  <si>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</si>
  <si>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</si>
  <si>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</si>
  <si>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</si>
  <si>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</si>
  <si>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</si>
  <si>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</si>
  <si>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</si>
  <si>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</si>
  <si>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</si>
  <si>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</si>
  <si>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</si>
  <si>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</si>
  <si>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</si>
  <si>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</si>
  <si>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</si>
  <si>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</si>
  <si>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</si>
  <si>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</si>
  <si>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</si>
  <si>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</si>
  <si>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</si>
  <si>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</si>
  <si>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</si>
  <si>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</si>
  <si>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</si>
  <si>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</si>
  <si>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</si>
  <si>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</si>
  <si>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</si>
  <si>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</si>
  <si>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</si>
  <si>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</si>
  <si>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</si>
  <si>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</si>
  <si>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</si>
  <si>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</si>
  <si>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</si>
  <si>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</si>
  <si>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</si>
  <si>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</si>
  <si>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</si>
  <si>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</si>
  <si>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</si>
  <si>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</si>
  <si>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</si>
  <si>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</si>
  <si>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</si>
  <si>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</si>
  <si>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</si>
  <si>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</si>
  <si>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</si>
  <si>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</si>
  <si>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</si>
  <si>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</si>
  <si>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</si>
  <si>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</si>
  <si>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</si>
  <si>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</si>
  <si>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</si>
  <si>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</si>
  <si>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</si>
  <si>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</si>
  <si>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</si>
  <si>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</si>
  <si>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</si>
  <si>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</si>
  <si>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</si>
  <si>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</si>
  <si>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</si>
  <si>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</si>
  <si>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</si>
  <si>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</si>
  <si>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</si>
  <si>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</si>
  <si>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</si>
  <si>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</si>
  <si>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</si>
  <si>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</si>
  <si>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</si>
  <si>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</si>
  <si>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</si>
  <si>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</si>
  <si>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</si>
  <si>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</si>
  <si>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</si>
  <si>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</si>
  <si>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</si>
  <si>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</si>
  <si>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</si>
  <si>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</si>
  <si>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</si>
  <si>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</si>
  <si>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</si>
  <si>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</si>
  <si>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</si>
  <si>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</si>
  <si>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</si>
  <si>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</si>
  <si>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</si>
  <si>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</si>
  <si>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</si>
  <si>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</si>
  <si>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</si>
  <si>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</si>
  <si>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</si>
  <si>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</si>
  <si>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</si>
  <si>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</si>
  <si>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</si>
  <si>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</si>
  <si>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</si>
  <si>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</si>
  <si>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</si>
  <si>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</si>
  <si>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</si>
  <si>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</si>
  <si>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</si>
  <si>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</si>
  <si>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</si>
  <si>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</si>
  <si>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</si>
  <si>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</si>
  <si>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</si>
  <si>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</si>
  <si>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</si>
  <si>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</si>
  <si>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</si>
  <si>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</si>
  <si>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</si>
  <si>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</si>
  <si>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</si>
  <si>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</si>
  <si>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</si>
  <si>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</si>
  <si>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</si>
  <si>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</si>
  <si>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</si>
  <si>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</si>
  <si>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</si>
  <si>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</si>
  <si>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</si>
  <si>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</si>
  <si>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</si>
  <si>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</si>
  <si>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</si>
  <si>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</si>
  <si>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</si>
  <si>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</si>
  <si>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</si>
  <si>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</si>
  <si>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</si>
  <si>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</si>
  <si>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</si>
  <si>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</si>
  <si>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</si>
  <si>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</si>
  <si>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</si>
  <si>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</si>
  <si>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</si>
  <si>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</si>
  <si>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</si>
  <si>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</si>
  <si>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</si>
  <si>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</si>
  <si>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</si>
  <si>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</si>
  <si>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</si>
  <si>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</si>
  <si>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</si>
  <si>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</si>
  <si>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</si>
  <si>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</si>
  <si>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</si>
  <si>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</si>
  <si>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</si>
  <si>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</si>
  <si>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</si>
  <si>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</si>
  <si>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</si>
  <si>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</si>
  <si>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</si>
  <si>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</si>
  <si>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</si>
  <si>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</si>
  <si>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</si>
  <si>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</si>
  <si>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</si>
  <si>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</si>
  <si>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</si>
  <si>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</si>
  <si>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</si>
  <si>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</si>
  <si>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</si>
  <si>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</si>
  <si>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</si>
  <si>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</si>
  <si>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</si>
  <si>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</si>
  <si>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</si>
  <si>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</si>
  <si>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</si>
  <si>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</si>
  <si>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</si>
  <si>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</si>
  <si>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</si>
  <si>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</si>
  <si>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</si>
  <si>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</si>
  <si>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</si>
  <si>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</si>
  <si>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</si>
  <si>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</si>
  <si>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</si>
  <si>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</si>
  <si>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</si>
  <si>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</si>
  <si>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</si>
  <si>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</si>
  <si>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</si>
  <si>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</si>
  <si>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</si>
  <si>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</si>
  <si>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</si>
  <si>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</si>
  <si>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</si>
  <si>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</si>
  <si>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</si>
  <si>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</si>
  <si>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</si>
  <si>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</si>
  <si>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</si>
  <si>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</si>
  <si>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</si>
  <si>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</si>
  <si>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</si>
  <si>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</si>
  <si>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</si>
  <si>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</si>
  <si>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</si>
  <si>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</si>
  <si>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</si>
  <si>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</si>
  <si>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</si>
  <si>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</si>
  <si>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</si>
  <si>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</si>
  <si>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</si>
  <si>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</si>
  <si>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</si>
  <si>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</si>
  <si>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</si>
  <si>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</si>
  <si>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</si>
  <si>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</si>
  <si>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</si>
  <si>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</si>
  <si>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</si>
  <si>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</si>
  <si>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</si>
  <si>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</si>
  <si>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</si>
  <si>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</si>
  <si>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</si>
  <si>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</si>
  <si>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</si>
  <si>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</si>
  <si>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</si>
  <si>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</si>
  <si>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</si>
  <si>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</si>
  <si>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</si>
  <si>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</si>
  <si>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</si>
  <si>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</si>
  <si>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</si>
  <si>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</si>
  <si>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</si>
  <si>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</si>
  <si>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</si>
  <si>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</si>
  <si>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</si>
  <si>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</si>
  <si>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</si>
  <si>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</si>
  <si>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</si>
  <si>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</si>
  <si>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</si>
  <si>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</si>
  <si>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</si>
  <si>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</si>
  <si>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</si>
  <si>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</si>
  <si>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</si>
  <si>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</si>
  <si>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</si>
  <si>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</si>
  <si>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</si>
  <si>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</si>
  <si>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</si>
  <si>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</si>
  <si>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</si>
  <si>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</si>
  <si>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</si>
  <si>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</si>
  <si>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</si>
  <si>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</si>
  <si>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</si>
  <si>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</si>
  <si>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</si>
  <si>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</si>
  <si>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</si>
  <si>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</si>
  <si>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</si>
  <si>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</si>
  <si>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</si>
  <si>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</si>
  <si>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</si>
  <si>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</si>
  <si>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</si>
  <si>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</si>
  <si>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</si>
  <si>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</si>
  <si>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</si>
  <si>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</si>
  <si>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</si>
  <si>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</si>
  <si>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</si>
  <si>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</si>
  <si>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</si>
  <si>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</si>
  <si>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</si>
  <si>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</si>
  <si>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</si>
  <si>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</si>
  <si>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</si>
  <si>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</si>
  <si>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</si>
  <si>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</si>
  <si>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</si>
  <si>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</si>
  <si>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</si>
  <si>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</si>
  <si>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</si>
  <si>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</si>
  <si>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</si>
  <si>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</si>
  <si>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</si>
  <si>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</si>
  <si>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</si>
  <si>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</si>
  <si>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</si>
  <si>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</si>
  <si>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</si>
  <si>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</si>
  <si>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</si>
  <si>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</si>
  <si>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</si>
  <si>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</si>
  <si>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</si>
  <si>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</si>
  <si>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</si>
  <si>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</si>
  <si>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</si>
  <si>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</si>
  <si>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</si>
  <si>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</si>
  <si>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</si>
  <si>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</si>
  <si>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</si>
  <si>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</si>
  <si>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</si>
  <si>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</si>
  <si>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</si>
  <si>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</si>
  <si>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</si>
  <si>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</si>
  <si>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</si>
  <si>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</si>
  <si>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</si>
  <si>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</si>
  <si>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</si>
  <si>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</si>
  <si>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</si>
  <si>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</si>
  <si>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</si>
  <si>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</si>
  <si>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</si>
  <si>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</si>
  <si>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</si>
  <si>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</si>
  <si>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</si>
  <si>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</si>
  <si>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</si>
  <si>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</si>
  <si>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</si>
  <si>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</si>
  <si>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</si>
  <si>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</si>
  <si>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</si>
  <si>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</si>
  <si>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</si>
  <si>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</si>
  <si>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</si>
  <si>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</si>
  <si>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</si>
  <si>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</si>
  <si>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</si>
  <si>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</si>
  <si>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</si>
  <si>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</si>
  <si>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</si>
  <si>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</si>
  <si>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</si>
  <si>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</si>
  <si>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</si>
  <si>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</si>
  <si>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</si>
  <si>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</si>
  <si>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</si>
  <si>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</si>
  <si>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</si>
  <si>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</si>
  <si>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</si>
  <si>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</si>
  <si>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</si>
  <si>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</si>
  <si>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</si>
  <si>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</si>
  <si>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</si>
  <si>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</si>
  <si>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</si>
  <si>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</si>
  <si>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</si>
  <si>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</si>
  <si>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</si>
  <si>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</si>
  <si>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</si>
  <si>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</si>
  <si>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</si>
  <si>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</si>
  <si>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</si>
  <si>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</si>
  <si>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</si>
  <si>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</si>
  <si>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</si>
  <si>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</si>
  <si>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</si>
  <si>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</si>
  <si>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</si>
  <si>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</si>
  <si>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</si>
  <si>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</si>
  <si>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</si>
  <si>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</si>
  <si>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</si>
  <si>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</si>
  <si>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</si>
  <si>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</si>
  <si>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</si>
  <si>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</si>
  <si>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</si>
  <si>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</si>
  <si>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</si>
  <si>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</si>
  <si>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</si>
  <si>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</si>
  <si>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</si>
  <si>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</si>
  <si>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</si>
  <si>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</si>
  <si>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</si>
  <si>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</si>
  <si>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</si>
  <si>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</si>
  <si>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</si>
  <si>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</si>
  <si>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</si>
  <si>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</si>
  <si>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</si>
  <si>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</si>
  <si>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</si>
  <si>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</si>
  <si>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</si>
  <si>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</si>
  <si>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</si>
  <si>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</si>
  <si>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</si>
  <si>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</si>
  <si>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</si>
  <si>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</si>
  <si>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</si>
  <si>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</si>
  <si>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</si>
  <si>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</si>
  <si>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</si>
  <si>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</si>
  <si>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</si>
  <si>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</si>
  <si>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</si>
  <si>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</si>
  <si>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</si>
  <si>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</si>
  <si>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</si>
  <si>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</si>
  <si>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</si>
  <si>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</si>
  <si>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</si>
  <si>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</si>
  <si>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</si>
  <si>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</si>
  <si>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</si>
  <si>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</si>
  <si>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</si>
  <si>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</si>
  <si>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</si>
  <si>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</si>
  <si>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</si>
  <si>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</si>
  <si>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</si>
  <si>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</si>
  <si>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</si>
  <si>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</si>
  <si>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</si>
  <si>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</si>
  <si>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</si>
  <si>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</si>
  <si>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</si>
  <si>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</si>
  <si>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</si>
  <si>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</si>
  <si>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</si>
  <si>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</si>
  <si>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</si>
  <si>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</si>
  <si>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</si>
  <si>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</si>
  <si>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</si>
  <si>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</si>
  <si>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</si>
  <si>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</si>
  <si>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</si>
  <si>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</si>
  <si>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</si>
  <si>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</si>
  <si>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</si>
  <si>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</si>
  <si>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</si>
  <si>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</si>
  <si>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</si>
  <si>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</si>
  <si>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</si>
  <si>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</si>
  <si>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</si>
  <si>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</si>
  <si>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</si>
  <si>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</si>
  <si>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</si>
  <si>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</si>
  <si>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</si>
  <si>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</si>
  <si>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</si>
  <si>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</si>
  <si>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</si>
  <si>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</si>
  <si>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</si>
  <si>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</si>
  <si>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</si>
  <si>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</si>
  <si>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</si>
  <si>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</si>
  <si>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</si>
  <si>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</si>
  <si>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</si>
  <si>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</si>
  <si>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</si>
  <si>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</si>
  <si>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</si>
  <si>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</si>
  <si>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</si>
  <si>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</si>
  <si>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</si>
  <si>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</si>
  <si>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</si>
  <si>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</si>
  <si>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</si>
  <si>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</si>
  <si>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</si>
  <si>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</si>
  <si>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</si>
  <si>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</si>
  <si>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</si>
  <si>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</si>
  <si>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</si>
  <si>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</si>
  <si>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</si>
  <si>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</si>
  <si>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</si>
  <si>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</si>
  <si>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</si>
  <si>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</si>
  <si>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</si>
  <si>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</si>
  <si>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</si>
  <si>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</si>
  <si>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</si>
  <si>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</si>
  <si>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</si>
  <si>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</si>
  <si>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</si>
  <si>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</si>
  <si>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</si>
  <si>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</si>
  <si>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</si>
  <si>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</si>
  <si>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</si>
  <si>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</si>
  <si>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</si>
  <si>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</si>
  <si>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</si>
  <si>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</si>
  <si>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</si>
  <si>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</si>
  <si>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</si>
  <si>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</si>
  <si>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</si>
  <si>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</si>
  <si>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</si>
  <si>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</si>
  <si>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</si>
  <si>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</si>
  <si>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</si>
  <si>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</si>
  <si>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</si>
  <si>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</si>
  <si>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</si>
  <si>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</si>
  <si>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</si>
  <si>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</si>
  <si>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</si>
  <si>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</si>
  <si>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</si>
  <si>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</si>
  <si>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</si>
  <si>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</si>
  <si>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</si>
  <si>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</si>
  <si>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</si>
  <si>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</si>
  <si>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</si>
  <si>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</si>
  <si>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</si>
  <si>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</si>
  <si>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</si>
  <si>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</si>
  <si>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</si>
  <si>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</si>
  <si>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</si>
  <si>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</si>
  <si>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</si>
  <si>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</si>
  <si>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</si>
  <si>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</si>
  <si>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</si>
  <si>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</si>
  <si>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</si>
  <si>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</si>
  <si>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</si>
  <si>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</si>
  <si>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</si>
  <si>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</si>
  <si>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</si>
  <si>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</si>
  <si>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</si>
  <si>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</si>
  <si>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</si>
  <si>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</si>
  <si>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</si>
  <si>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</si>
  <si>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</si>
  <si>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</si>
  <si>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</si>
  <si>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</si>
  <si>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</si>
  <si>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</si>
  <si>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</si>
  <si>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</si>
  <si>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</si>
  <si>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</si>
  <si>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</si>
  <si>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</si>
  <si>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</si>
  <si>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</si>
  <si>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</si>
  <si>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</si>
  <si>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</si>
  <si>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</si>
  <si>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</si>
  <si>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</si>
  <si>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</si>
  <si>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</si>
  <si>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</si>
  <si>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</si>
  <si>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</si>
  <si>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</si>
  <si>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</si>
  <si>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</si>
  <si>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</si>
  <si>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</si>
  <si>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</si>
  <si>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</si>
  <si>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</si>
  <si>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</si>
  <si>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</si>
  <si>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</si>
  <si>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</si>
  <si>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</si>
  <si>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</si>
  <si>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</si>
  <si>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</si>
  <si>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</si>
  <si>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</si>
  <si>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</si>
  <si>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</si>
  <si>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</si>
  <si>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</si>
  <si>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</si>
  <si>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</si>
  <si>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</si>
  <si>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</si>
  <si>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</si>
  <si>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</si>
  <si>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</si>
  <si>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</si>
  <si>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</si>
  <si>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</si>
  <si>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</si>
  <si>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</si>
  <si>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</si>
  <si>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</si>
  <si>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</si>
  <si>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</si>
  <si>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</si>
  <si>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</si>
  <si>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</si>
  <si>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</si>
  <si>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</si>
  <si>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</si>
  <si>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</si>
  <si>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</si>
  <si>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</si>
  <si>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</si>
  <si>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</si>
  <si>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</si>
  <si>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</si>
  <si>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</si>
  <si>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</si>
  <si>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</si>
  <si>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</si>
  <si>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</si>
  <si>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</si>
  <si>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</si>
  <si>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</si>
  <si>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</si>
  <si>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</si>
  <si>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</si>
  <si>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</si>
  <si>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</si>
  <si>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</si>
  <si>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</si>
  <si>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</si>
  <si>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</si>
  <si>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</si>
  <si>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</si>
  <si>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</si>
  <si>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</si>
  <si>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</si>
  <si>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</si>
  <si>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</si>
  <si>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</si>
  <si>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</si>
  <si>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</si>
  <si>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</si>
  <si>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</si>
  <si>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</si>
  <si>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</si>
  <si>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</si>
  <si>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</si>
  <si>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</si>
  <si>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</si>
  <si>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</si>
  <si>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</si>
  <si>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</si>
  <si>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</si>
  <si>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</si>
  <si>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</si>
  <si>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</si>
  <si>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</si>
  <si>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</si>
  <si>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</si>
  <si>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</si>
  <si>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</si>
  <si>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</si>
  <si>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</si>
  <si>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</si>
  <si>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</si>
  <si>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</si>
  <si>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</si>
  <si>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</si>
  <si>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</si>
  <si>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</si>
  <si>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</si>
  <si>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</si>
  <si>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</si>
  <si>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</si>
  <si>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</si>
  <si>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</si>
  <si>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</si>
  <si>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</si>
  <si>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</si>
  <si>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</si>
  <si>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</si>
  <si>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</si>
  <si>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</si>
  <si>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</si>
  <si>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</si>
  <si>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</si>
  <si>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</si>
  <si>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</si>
  <si>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</si>
  <si>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</si>
  <si>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</si>
  <si>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</si>
  <si>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</si>
  <si>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</si>
  <si>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</si>
  <si>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</si>
  <si>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</si>
  <si>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</si>
  <si>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</si>
  <si>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</si>
  <si>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</si>
  <si>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</si>
  <si>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</si>
  <si>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</si>
  <si>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</si>
  <si>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</si>
  <si>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</si>
  <si>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</si>
  <si>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</si>
  <si>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</si>
  <si>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</si>
  <si>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</si>
  <si>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</si>
  <si>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</si>
  <si>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</si>
  <si>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</si>
  <si>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</si>
  <si>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</si>
  <si>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</si>
  <si>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</si>
  <si>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</si>
  <si>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</si>
  <si>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</si>
  <si>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</si>
  <si>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</si>
  <si>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</si>
  <si>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</si>
  <si>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</si>
  <si>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</si>
  <si>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</si>
  <si>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</si>
  <si>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</si>
  <si>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</si>
  <si>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</si>
  <si>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</si>
  <si>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</si>
  <si>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</si>
  <si>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</si>
  <si>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</si>
  <si>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</si>
  <si>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</si>
  <si>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</si>
  <si>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</si>
  <si>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</si>
  <si>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</si>
  <si>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</si>
  <si>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</si>
  <si>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</si>
  <si>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</si>
  <si>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</si>
  <si>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</si>
  <si>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</si>
  <si>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</si>
  <si>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</si>
  <si>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</si>
  <si>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</si>
  <si>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</si>
  <si>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</si>
  <si>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</si>
  <si>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</si>
  <si>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</si>
  <si>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</si>
  <si>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</si>
  <si>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</si>
  <si>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</si>
  <si>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</si>
  <si>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</si>
  <si>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</si>
  <si>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</si>
  <si>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</si>
  <si>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</si>
  <si>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</si>
  <si>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</si>
  <si>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</si>
  <si>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</si>
  <si>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</si>
  <si>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</si>
  <si>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</si>
  <si>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</si>
  <si>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</si>
  <si>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</si>
  <si>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</si>
  <si>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</si>
  <si>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</si>
  <si>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</si>
  <si>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</si>
  <si>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</si>
  <si>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</si>
  <si>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</si>
  <si>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</si>
  <si>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</si>
  <si>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</si>
  <si>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</si>
  <si>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</si>
  <si>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</si>
  <si>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</si>
  <si>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</si>
  <si>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</si>
  <si>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</si>
  <si>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</si>
  <si>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</si>
  <si>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</si>
  <si>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</si>
  <si>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</si>
  <si>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</si>
  <si>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</si>
  <si>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</si>
  <si>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</si>
  <si>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</si>
  <si>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</si>
  <si>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</si>
  <si>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</si>
  <si>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</si>
  <si>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</si>
  <si>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</si>
  <si>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</si>
  <si>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</si>
  <si>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</si>
  <si>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</si>
  <si>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</si>
  <si>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</si>
  <si>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</si>
  <si>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</si>
  <si>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</si>
  <si>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</si>
  <si>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</si>
  <si>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</si>
  <si>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</si>
  <si>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</si>
  <si>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</si>
  <si>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</si>
  <si>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</si>
  <si>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</si>
  <si>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</si>
  <si>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</si>
  <si>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</si>
  <si>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</si>
  <si>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</si>
  <si>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</si>
  <si>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</si>
  <si>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</si>
  <si>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</si>
  <si>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</si>
  <si>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</si>
  <si>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</si>
  <si>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</si>
  <si>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</si>
  <si>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</si>
  <si>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</si>
  <si>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</si>
  <si>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</si>
  <si>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</si>
  <si>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</si>
  <si>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</si>
  <si>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</si>
  <si>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</si>
  <si>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</si>
  <si>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</si>
  <si>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</si>
  <si>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</si>
  <si>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</si>
  <si>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</si>
  <si>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</si>
  <si>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</si>
  <si>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</si>
  <si>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</si>
  <si>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</si>
  <si>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</si>
  <si>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</si>
  <si>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</si>
  <si>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</si>
  <si>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</si>
  <si>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</si>
  <si>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</si>
  <si>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</si>
  <si>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</si>
  <si>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</si>
  <si>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</si>
  <si>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</si>
  <si>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</si>
  <si>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</si>
  <si>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</si>
  <si>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</si>
  <si>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</si>
  <si>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</si>
  <si>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</si>
  <si>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</si>
  <si>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</si>
  <si>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</si>
  <si>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</si>
  <si>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</si>
  <si>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</si>
  <si>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</si>
  <si>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</si>
  <si>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</si>
  <si>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</si>
  <si>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</si>
  <si>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</si>
  <si>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</si>
  <si>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</si>
  <si>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</si>
  <si>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</si>
  <si>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</si>
  <si>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</si>
  <si>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</si>
  <si>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</si>
  <si>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</si>
  <si>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</si>
  <si>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</si>
  <si>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</si>
  <si>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</si>
  <si>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</si>
  <si>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</si>
  <si>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</si>
  <si>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</si>
  <si>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</si>
  <si>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</si>
  <si>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</si>
  <si>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</si>
  <si>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</si>
  <si>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</si>
  <si>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</si>
  <si>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</si>
  <si>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</si>
  <si>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</si>
  <si>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</si>
  <si>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</si>
  <si>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</si>
  <si>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</si>
  <si>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</si>
  <si>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</si>
  <si>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</si>
  <si>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</si>
  <si>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</si>
  <si>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</si>
  <si>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</si>
  <si>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</si>
  <si>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</si>
  <si>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</si>
  <si>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</si>
  <si>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</si>
  <si>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</si>
  <si>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</si>
  <si>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</si>
  <si>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</si>
  <si>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</si>
  <si>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</si>
  <si>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</si>
  <si>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</si>
  <si>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</si>
  <si>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</si>
  <si>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</si>
  <si>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</si>
  <si>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</si>
  <si>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</si>
  <si>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</si>
  <si>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</si>
  <si>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</si>
  <si>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</si>
  <si>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</si>
  <si>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</si>
  <si>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</si>
  <si>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</si>
  <si>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</si>
  <si>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</si>
  <si>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</si>
  <si>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</si>
  <si>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</si>
  <si>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</si>
  <si>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</si>
  <si>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</si>
  <si>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</si>
  <si>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</si>
  <si>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</si>
  <si>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</si>
  <si>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</si>
  <si>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</si>
  <si>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</si>
  <si>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</si>
  <si>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</si>
  <si>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</si>
  <si>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</si>
  <si>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</si>
  <si>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</si>
  <si>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</si>
  <si>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</si>
  <si>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</si>
  <si>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</si>
  <si>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</si>
  <si>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</si>
  <si>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</si>
  <si>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</si>
  <si>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</si>
  <si>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</si>
  <si>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</si>
  <si>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</si>
  <si>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</si>
  <si>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</si>
  <si>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</si>
  <si>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</si>
  <si>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</si>
  <si>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</si>
  <si>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</si>
  <si>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</si>
  <si>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</si>
  <si>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</si>
  <si>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</si>
  <si>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</si>
  <si>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</si>
  <si>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</si>
  <si>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</si>
  <si>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</si>
  <si>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</si>
  <si>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</si>
  <si>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</si>
  <si>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</si>
  <si>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</si>
  <si>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</si>
  <si>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</si>
  <si>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</si>
  <si>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</si>
  <si>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</si>
  <si>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</si>
  <si>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</si>
  <si>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</si>
  <si>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</si>
  <si>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</si>
  <si>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</si>
  <si>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</si>
  <si>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</si>
  <si>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</si>
  <si>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</si>
  <si>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</si>
  <si>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</si>
  <si>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</si>
  <si>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</si>
  <si>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</si>
  <si>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</si>
  <si>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</si>
  <si>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</si>
  <si>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</si>
  <si>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</si>
  <si>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</si>
  <si>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</si>
  <si>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</si>
  <si>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</si>
  <si>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</si>
  <si>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</si>
  <si>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</si>
  <si>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</si>
  <si>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</si>
  <si>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</si>
  <si>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</si>
  <si>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</si>
  <si>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</si>
  <si>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</si>
  <si>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</si>
  <si>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</si>
  <si>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</si>
  <si>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</si>
  <si>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</si>
  <si>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</si>
  <si>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</si>
  <si>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</si>
  <si>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</si>
  <si>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</si>
  <si>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</si>
  <si>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</si>
  <si>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</si>
  <si>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</si>
  <si>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</si>
  <si>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</si>
  <si>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</si>
  <si>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</si>
  <si>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</si>
  <si>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</si>
  <si>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</si>
  <si>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</si>
  <si>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</si>
  <si>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</si>
  <si>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</si>
  <si>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</si>
  <si>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</si>
  <si>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</si>
  <si>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</si>
  <si>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</si>
  <si>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</si>
  <si>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</si>
  <si>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</si>
  <si>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</si>
  <si>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</si>
  <si>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</si>
  <si>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</si>
  <si>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</si>
  <si>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</si>
  <si>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</si>
  <si>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</si>
  <si>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</si>
  <si>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</si>
  <si>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</si>
  <si>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</si>
  <si>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</si>
  <si>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</si>
  <si>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</si>
  <si>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</si>
  <si>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</si>
  <si>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</si>
  <si>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</si>
  <si>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</si>
  <si>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</si>
  <si>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</si>
  <si>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</si>
  <si>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</si>
  <si>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</si>
  <si>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</si>
  <si>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</si>
  <si>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</si>
  <si>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</si>
  <si>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</si>
  <si>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</si>
  <si>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</si>
  <si>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</si>
  <si>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</si>
  <si>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</si>
  <si>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</si>
  <si>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</si>
  <si>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</si>
  <si>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</si>
  <si>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</si>
  <si>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</si>
  <si>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</si>
  <si>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</si>
  <si>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</si>
  <si>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</si>
  <si>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</si>
  <si>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</si>
  <si>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</si>
  <si>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</si>
  <si>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</si>
  <si>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</si>
  <si>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</si>
  <si>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</si>
  <si>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</si>
  <si>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</si>
  <si>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</si>
  <si>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</si>
  <si>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</si>
  <si>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</si>
  <si>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</si>
  <si>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</si>
  <si>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</si>
  <si>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</si>
  <si>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</si>
  <si>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</si>
  <si>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</si>
  <si>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</si>
  <si>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</si>
  <si>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</si>
  <si>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</si>
  <si>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</si>
  <si>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</si>
  <si>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</si>
  <si>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</si>
  <si>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</si>
  <si>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</si>
  <si>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</si>
  <si>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</si>
  <si>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</si>
  <si>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</si>
  <si>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</si>
  <si>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</si>
  <si>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</si>
  <si>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</si>
  <si>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</si>
  <si>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</si>
  <si>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</si>
  <si>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</si>
  <si>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</si>
  <si>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</si>
  <si>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</si>
  <si>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</si>
  <si>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</si>
  <si>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</si>
  <si>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</si>
  <si>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</si>
  <si>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</si>
  <si>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</si>
  <si>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</si>
  <si>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</si>
  <si>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</si>
  <si>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</si>
  <si>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</si>
  <si>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</si>
  <si>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</si>
  <si>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</si>
  <si>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</si>
  <si>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</si>
  <si>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</si>
  <si>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</si>
  <si>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</si>
  <si>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</si>
  <si>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</si>
  <si>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</si>
  <si>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</si>
  <si>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</si>
  <si>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</si>
  <si>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</si>
  <si>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</si>
  <si>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</si>
  <si>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</si>
  <si>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</si>
  <si>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</si>
  <si>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</si>
  <si>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</si>
  <si>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</si>
  <si>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</si>
  <si>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</si>
  <si>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</si>
  <si>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</si>
  <si>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</si>
  <si>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</si>
  <si>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</si>
  <si>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</si>
  <si>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</si>
  <si>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</si>
  <si>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</si>
  <si>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</si>
  <si>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</si>
  <si>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</si>
  <si>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</si>
  <si>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</si>
  <si>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</si>
  <si>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</si>
  <si>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</si>
  <si>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</si>
  <si>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</si>
  <si>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</si>
  <si>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</si>
  <si>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</si>
  <si>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</si>
  <si>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</si>
  <si>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</si>
  <si>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</si>
  <si>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</si>
  <si>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</si>
  <si>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</si>
  <si>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</si>
  <si>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</si>
  <si>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</si>
  <si>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</si>
  <si>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</si>
  <si>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</si>
  <si>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</si>
  <si>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</si>
  <si>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</si>
  <si>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</si>
  <si>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</si>
  <si>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</si>
  <si>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</si>
  <si>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</si>
  <si>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</si>
  <si>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</si>
  <si>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</si>
  <si>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</si>
  <si>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</si>
  <si>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</si>
  <si>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</si>
  <si>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</si>
  <si>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</si>
  <si>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</si>
  <si>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</si>
  <si>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</si>
  <si>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</si>
  <si>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</si>
  <si>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</si>
  <si>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</si>
  <si>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</si>
  <si>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</si>
  <si>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</si>
  <si>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</si>
  <si>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</si>
  <si>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</si>
  <si>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</si>
  <si>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</si>
  <si>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</si>
  <si>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</si>
  <si>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</si>
  <si>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</si>
  <si>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</si>
  <si>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</si>
  <si>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</si>
  <si>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</si>
  <si>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</si>
  <si>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</si>
  <si>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</si>
  <si>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</si>
  <si>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</si>
  <si>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</si>
  <si>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</si>
  <si>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</si>
  <si>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</si>
  <si>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</si>
  <si>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</si>
  <si>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</si>
  <si>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</si>
  <si>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</si>
  <si>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</si>
  <si>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</si>
  <si>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</si>
  <si>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</si>
  <si>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</si>
  <si>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</si>
  <si>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</si>
  <si>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</si>
  <si>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</si>
  <si>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</si>
  <si>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</si>
  <si>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</si>
  <si>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</si>
  <si>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</si>
  <si>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</si>
  <si>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</si>
  <si>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</si>
  <si>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</si>
  <si>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</si>
  <si>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</si>
  <si>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</si>
  <si>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</si>
  <si>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</si>
  <si>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</si>
  <si>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</si>
  <si>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</si>
  <si>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</si>
  <si>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</si>
  <si>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</si>
  <si>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</si>
  <si>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</si>
  <si>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</si>
  <si>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</si>
  <si>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</si>
  <si>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</si>
  <si>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</si>
  <si>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</si>
  <si>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</si>
  <si>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</si>
  <si>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</si>
  <si>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</si>
  <si>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</si>
  <si>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</si>
  <si>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</si>
  <si>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</si>
  <si>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</si>
  <si>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</si>
  <si>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</si>
  <si>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</si>
  <si>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</si>
  <si>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</si>
  <si>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</si>
  <si>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</si>
  <si>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</si>
  <si>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</si>
  <si>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</si>
  <si>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</si>
  <si>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</si>
  <si>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</si>
  <si>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</si>
  <si>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</si>
  <si>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</si>
  <si>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</si>
  <si>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</si>
  <si>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</si>
  <si>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</si>
  <si>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</si>
  <si>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</si>
  <si>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</si>
  <si>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</si>
  <si>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</si>
  <si>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</si>
  <si>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</si>
  <si>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</si>
  <si>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</si>
  <si>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</si>
  <si>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</si>
  <si>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</si>
  <si>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</si>
  <si>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</si>
  <si>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</si>
  <si>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</si>
  <si>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</si>
  <si>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</si>
  <si>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</si>
  <si>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</si>
  <si>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</si>
  <si>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</si>
  <si>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</si>
  <si>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</si>
  <si>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</si>
  <si>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</si>
  <si>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</si>
  <si>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</si>
  <si>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</si>
  <si>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</si>
  <si>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</si>
  <si>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</si>
  <si>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</si>
  <si>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</si>
  <si>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</si>
  <si>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</si>
  <si>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</si>
  <si>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</si>
  <si>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</si>
  <si>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</si>
  <si>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</si>
  <si>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</si>
  <si>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</si>
  <si>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</si>
  <si>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</si>
  <si>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</si>
  <si>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</si>
  <si>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</si>
  <si>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</si>
  <si>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</si>
  <si>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</si>
  <si>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</si>
  <si>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</si>
  <si>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</si>
  <si>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</si>
  <si>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</si>
  <si>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</si>
  <si>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</si>
  <si>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</si>
  <si>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</si>
  <si>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</si>
  <si>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</si>
  <si>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</si>
  <si>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</si>
  <si>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</si>
  <si>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</si>
  <si>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</si>
  <si>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</si>
  <si>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</si>
  <si>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</si>
  <si>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</si>
  <si>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</si>
  <si>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</si>
  <si>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</si>
  <si>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</si>
  <si>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</si>
  <si>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</si>
  <si>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</si>
  <si>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</si>
  <si>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</si>
  <si>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</si>
  <si>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</si>
  <si>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</si>
  <si>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</si>
  <si>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</si>
  <si>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</si>
  <si>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</si>
  <si>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</si>
  <si>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</si>
  <si>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</si>
  <si>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</si>
  <si>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</si>
  <si>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</si>
  <si>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</si>
  <si>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</si>
  <si>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</si>
  <si>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</si>
  <si>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</si>
  <si>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</si>
  <si>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</si>
  <si>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</si>
  <si>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</si>
  <si>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</si>
  <si>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</si>
  <si>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</si>
  <si>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</si>
  <si>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</si>
  <si>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</si>
  <si>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</si>
  <si>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</si>
  <si>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</si>
  <si>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</si>
  <si>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</si>
  <si>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</si>
  <si>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</si>
  <si>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</si>
  <si>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</si>
  <si>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</si>
  <si>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</si>
  <si>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</si>
  <si>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</si>
  <si>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</si>
  <si>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</si>
  <si>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</si>
  <si>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</si>
  <si>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</si>
  <si>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</si>
  <si>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</si>
  <si>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</si>
  <si>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</si>
  <si>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</si>
  <si>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</si>
  <si>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</si>
  <si>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</si>
  <si>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</si>
  <si>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</si>
  <si>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</si>
  <si>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</si>
  <si>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</si>
  <si>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</si>
  <si>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</si>
  <si>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</si>
  <si>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</si>
  <si>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</si>
  <si>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</si>
  <si>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</si>
  <si>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</si>
  <si>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</si>
  <si>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</si>
  <si>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</si>
  <si>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</si>
  <si>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</si>
  <si>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</si>
  <si>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</si>
  <si>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</si>
  <si>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</si>
  <si>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</si>
  <si>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</si>
  <si>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</si>
  <si>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</si>
  <si>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</si>
  <si>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</si>
  <si>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</si>
  <si>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</si>
  <si>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</si>
  <si>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</si>
  <si>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</si>
  <si>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</si>
  <si>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</si>
  <si>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</si>
  <si>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</si>
  <si>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</si>
  <si>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</si>
  <si>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</si>
  <si>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</si>
  <si>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</si>
  <si>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</si>
  <si>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</si>
  <si>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</si>
  <si>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</si>
  <si>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</si>
  <si>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</si>
  <si>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</si>
  <si>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</si>
  <si>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</si>
  <si>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</si>
  <si>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</si>
  <si>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</si>
  <si>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</si>
  <si>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</si>
  <si>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</si>
  <si>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</si>
  <si>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</si>
  <si>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</si>
  <si>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</si>
  <si>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</si>
  <si>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</si>
  <si>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</si>
  <si>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</si>
  <si>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</si>
  <si>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</si>
  <si>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</si>
  <si>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</si>
  <si>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</si>
  <si>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</si>
  <si>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</si>
  <si>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</si>
  <si>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</si>
  <si>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</si>
  <si>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</si>
  <si>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</si>
  <si>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</si>
  <si>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</si>
  <si>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</si>
  <si>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</si>
  <si>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</si>
  <si>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</si>
  <si>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</si>
  <si>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</si>
  <si>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</si>
  <si>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</si>
  <si>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</si>
  <si>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</si>
  <si>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</si>
  <si>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</si>
  <si>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</si>
  <si>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</si>
  <si>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</si>
  <si>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</si>
  <si>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</si>
  <si>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</si>
  <si>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</si>
  <si>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</si>
  <si>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</si>
  <si>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</si>
  <si>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</si>
  <si>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</si>
  <si>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</si>
  <si>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</si>
  <si>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</si>
  <si>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</si>
  <si>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</si>
  <si>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</si>
  <si>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</si>
  <si>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</si>
  <si>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</si>
  <si>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</si>
  <si>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</si>
  <si>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</si>
  <si>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</si>
  <si>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</si>
  <si>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</si>
  <si>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</si>
  <si>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</si>
  <si>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</si>
  <si>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</si>
  <si>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</si>
  <si>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</si>
  <si>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</si>
  <si>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</si>
  <si>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</si>
  <si>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</si>
  <si>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</si>
  <si>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</si>
  <si>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</si>
  <si>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</si>
  <si>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</si>
  <si>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</si>
  <si>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</si>
  <si>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</si>
  <si>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</si>
  <si>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</si>
  <si>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</si>
  <si>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</si>
  <si>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</si>
  <si>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</si>
  <si>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</si>
  <si>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</si>
  <si>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</si>
  <si>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</si>
  <si>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</si>
  <si>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</si>
  <si>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</si>
  <si>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</si>
  <si>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</si>
  <si>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</si>
  <si>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</si>
  <si>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</si>
  <si>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</si>
  <si>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</si>
  <si>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</si>
  <si>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</si>
  <si>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</si>
  <si>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</si>
  <si>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</si>
  <si>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</si>
  <si>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</si>
  <si>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</si>
  <si>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</si>
  <si>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</si>
  <si>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</si>
  <si>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</si>
  <si>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</si>
  <si>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</si>
  <si>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</si>
  <si>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</si>
  <si>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</si>
  <si>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</si>
  <si>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</si>
  <si>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</si>
  <si>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</si>
  <si>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</si>
  <si>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</si>
  <si>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</si>
  <si>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</si>
  <si>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</si>
  <si>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</si>
  <si>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</si>
  <si>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</si>
  <si>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</si>
  <si>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</si>
  <si>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</si>
  <si>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</si>
  <si>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</si>
  <si>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</si>
  <si>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</si>
  <si>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</si>
  <si>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</si>
  <si>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</si>
  <si>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</si>
  <si>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</si>
  <si>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</si>
  <si>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</si>
  <si>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</si>
  <si>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</si>
  <si>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</si>
  <si>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</si>
  <si>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</si>
  <si>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</si>
  <si>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</si>
  <si>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</si>
  <si>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</si>
  <si>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</si>
  <si>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</si>
  <si>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</si>
  <si>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</si>
  <si>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</si>
  <si>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</si>
  <si>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</si>
  <si>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</si>
  <si>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</si>
  <si>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</si>
  <si>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</si>
  <si>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</si>
  <si>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</si>
  <si>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</si>
  <si>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</si>
  <si>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</si>
  <si>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</si>
  <si>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</si>
  <si>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</si>
  <si>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</si>
  <si>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</si>
  <si>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</si>
  <si>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</si>
  <si>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</si>
  <si>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</si>
  <si>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</si>
  <si>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</si>
  <si>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</si>
  <si>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</si>
  <si>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</si>
  <si>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</si>
  <si>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</si>
  <si>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</si>
  <si>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</si>
  <si>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</si>
  <si>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</si>
  <si>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</si>
  <si>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</si>
  <si>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</si>
  <si>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</si>
  <si>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</si>
  <si>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</si>
  <si>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</si>
  <si>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</si>
  <si>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</si>
  <si>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</si>
  <si>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</si>
  <si>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</si>
  <si>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</si>
  <si>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</si>
  <si>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</si>
  <si>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</si>
  <si>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</si>
  <si>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</si>
  <si>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</si>
  <si>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</si>
  <si>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</si>
  <si>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</si>
  <si>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</si>
  <si>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</si>
  <si>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</si>
  <si>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</si>
  <si>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</si>
  <si>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</si>
  <si>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</si>
  <si>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</si>
  <si>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</si>
  <si>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</si>
  <si>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</si>
  <si>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</si>
  <si>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</si>
  <si>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</si>
  <si>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</si>
  <si>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</si>
  <si>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</si>
  <si>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</si>
  <si>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</si>
  <si>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</si>
  <si>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</si>
  <si>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</si>
  <si>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</si>
  <si>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</si>
  <si>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</si>
  <si>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</si>
  <si>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</si>
  <si>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</si>
  <si>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</si>
  <si>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</si>
  <si>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</si>
  <si>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</si>
  <si>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</si>
  <si>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</si>
  <si>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</si>
  <si>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</si>
  <si>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</si>
  <si>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</si>
  <si>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</si>
  <si>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</si>
  <si>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</si>
  <si>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</si>
  <si>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</si>
  <si>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</si>
  <si>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</si>
  <si>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</si>
  <si>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</si>
  <si>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</si>
  <si>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</si>
  <si>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</si>
  <si>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</si>
  <si>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</si>
  <si>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</si>
  <si>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</si>
  <si>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</si>
  <si>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</si>
  <si>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</si>
  <si>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</si>
  <si>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</si>
  <si>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</si>
  <si>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</si>
  <si>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</si>
  <si>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</si>
  <si>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</si>
  <si>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</si>
  <si>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</si>
  <si>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</si>
  <si>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</si>
  <si>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</si>
  <si>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</si>
  <si>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</si>
  <si>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</si>
  <si>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</si>
  <si>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</si>
  <si>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</si>
  <si>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</si>
  <si>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</si>
  <si>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</si>
  <si>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</si>
  <si>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</si>
  <si>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</si>
  <si>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</si>
  <si>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</si>
  <si>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</si>
  <si>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</si>
  <si>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</si>
  <si>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</si>
  <si>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</si>
  <si>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</si>
  <si>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</si>
  <si>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</si>
  <si>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</si>
  <si>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</si>
  <si>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</si>
  <si>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</si>
  <si>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</si>
  <si>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</si>
  <si>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</si>
  <si>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</si>
  <si>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</si>
  <si>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</si>
  <si>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</si>
  <si>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</si>
  <si>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</si>
  <si>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</si>
  <si>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</si>
  <si>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</si>
  <si>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</si>
  <si>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</si>
  <si>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</si>
  <si>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</si>
  <si>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</si>
  <si>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</si>
  <si>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</si>
  <si>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</si>
  <si>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</si>
  <si>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</si>
  <si>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</si>
  <si>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</si>
  <si>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</si>
  <si>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</si>
  <si>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</si>
  <si>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</si>
  <si>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</si>
  <si>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</si>
  <si>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</si>
  <si>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</si>
  <si>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</si>
  <si>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</si>
  <si>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</si>
  <si>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</si>
  <si>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</si>
  <si>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</si>
  <si>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</si>
  <si>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</si>
  <si>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</si>
  <si>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</si>
  <si>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</si>
  <si>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</si>
  <si>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</si>
  <si>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</si>
  <si>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</si>
  <si>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</si>
  <si>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</si>
  <si>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</si>
  <si>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</si>
  <si>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</si>
  <si>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</si>
  <si>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</si>
  <si>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</si>
  <si>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</si>
  <si>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</si>
  <si>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</si>
  <si>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</si>
  <si>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</si>
  <si>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</si>
  <si>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</si>
  <si>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</si>
  <si>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</si>
  <si>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</si>
  <si>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</si>
  <si>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</si>
  <si>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</si>
  <si>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</si>
  <si>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</si>
  <si>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</si>
  <si>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</si>
  <si>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</si>
  <si>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</si>
  <si>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</si>
  <si>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</si>
  <si>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</si>
  <si>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</si>
  <si>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</si>
  <si>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</si>
  <si>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</si>
  <si>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</si>
  <si>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</si>
  <si>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</si>
  <si>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</si>
  <si>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</si>
  <si>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</si>
  <si>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</si>
  <si>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</si>
  <si>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</si>
  <si>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</si>
  <si>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</si>
  <si>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</si>
  <si>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</si>
  <si>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</si>
  <si>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</si>
  <si>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</si>
  <si>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</si>
  <si>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</si>
  <si>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</si>
  <si>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</si>
  <si>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</si>
  <si>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</si>
  <si>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</si>
  <si>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</si>
  <si>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</si>
  <si>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</si>
  <si>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</si>
  <si>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</si>
  <si>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</si>
  <si>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</si>
  <si>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</si>
  <si>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</si>
  <si>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</si>
  <si>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</si>
  <si>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</si>
  <si>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</si>
  <si>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</si>
  <si>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</si>
  <si>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</si>
  <si>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</si>
  <si>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</si>
  <si>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</si>
  <si>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</si>
  <si>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</si>
  <si>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</si>
  <si>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</si>
  <si>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</si>
  <si>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</si>
  <si>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</si>
  <si>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</si>
  <si>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</si>
  <si>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</si>
  <si>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</si>
  <si>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</si>
  <si>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</si>
  <si>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</si>
  <si>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</si>
  <si>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</si>
  <si>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</si>
  <si>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</si>
  <si>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</si>
  <si>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</si>
  <si>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</si>
  <si>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</si>
  <si>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</si>
  <si>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</si>
  <si>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</si>
  <si>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</si>
  <si>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</si>
  <si>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</si>
  <si>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</si>
  <si>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</si>
  <si>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</si>
  <si>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</si>
  <si>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</si>
  <si>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</si>
  <si>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</si>
  <si>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</si>
  <si>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</si>
  <si>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</si>
  <si>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</si>
  <si>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</si>
  <si>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</si>
  <si>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</si>
  <si>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</si>
  <si>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</si>
  <si>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</si>
  <si>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</si>
  <si>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</si>
  <si>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</si>
  <si>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</si>
  <si>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</si>
  <si>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</si>
  <si>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</si>
  <si>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</si>
  <si>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</si>
  <si>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</si>
  <si>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</si>
  <si>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</si>
  <si>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</si>
  <si>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</si>
  <si>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</si>
  <si>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</si>
  <si>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</si>
  <si>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</si>
  <si>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</si>
  <si>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</si>
  <si>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</si>
  <si>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</si>
  <si>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</si>
  <si>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</si>
  <si>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</si>
  <si>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</si>
  <si>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</si>
  <si>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</si>
  <si>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</si>
  <si>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</si>
  <si>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</si>
  <si>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</si>
  <si>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</si>
  <si>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</si>
  <si>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</si>
  <si>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</si>
  <si>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</si>
  <si>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</si>
  <si>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</si>
  <si>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</si>
  <si>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</si>
  <si>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</si>
  <si>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</si>
  <si>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</si>
  <si>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</si>
  <si>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</si>
  <si>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</si>
  <si>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</si>
  <si>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</si>
  <si>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</si>
  <si>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</si>
  <si>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</si>
  <si>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</si>
  <si>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</si>
  <si>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</si>
  <si>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</si>
  <si>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</si>
  <si>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</si>
  <si>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</si>
  <si>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</si>
  <si>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</si>
  <si>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</si>
  <si>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</si>
  <si>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</si>
  <si>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</si>
  <si>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</si>
  <si>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</si>
  <si>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</si>
  <si>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</si>
  <si>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</si>
  <si>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</si>
  <si>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</si>
  <si>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</si>
  <si>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</si>
  <si>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</si>
  <si>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</si>
  <si>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</si>
  <si>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</si>
  <si>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</si>
  <si>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</si>
  <si>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</si>
  <si>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</si>
  <si>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</si>
  <si>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</si>
  <si>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</si>
  <si>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</si>
  <si>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</si>
  <si>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</si>
  <si>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</si>
  <si>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</si>
  <si>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</si>
  <si>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</si>
  <si>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</si>
  <si>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</si>
  <si>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</si>
  <si>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</si>
  <si>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</si>
  <si>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</si>
  <si>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</si>
  <si>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</si>
  <si>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</si>
  <si>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</si>
  <si>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</si>
  <si>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</si>
  <si>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</si>
  <si>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</si>
  <si>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</si>
  <si>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</si>
  <si>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</si>
  <si>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</si>
  <si>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</si>
  <si>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</si>
  <si>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</si>
  <si>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</si>
  <si>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</si>
  <si>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</si>
  <si>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</si>
  <si>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</si>
  <si>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</si>
  <si>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</si>
  <si>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</si>
  <si>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</si>
  <si>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</si>
  <si>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</si>
  <si>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</si>
  <si>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</si>
  <si>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</si>
  <si>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</si>
  <si>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</si>
  <si>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</si>
  <si>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</si>
  <si>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</si>
  <si>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</si>
  <si>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</si>
  <si>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</si>
  <si>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</si>
  <si>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</si>
  <si>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</si>
  <si>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</si>
  <si>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</si>
  <si>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</si>
  <si>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</si>
  <si>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</si>
  <si>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</si>
  <si>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</si>
  <si>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</si>
  <si>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</si>
  <si>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</si>
  <si>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</si>
  <si>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</si>
  <si>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</si>
  <si>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</si>
  <si>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</si>
  <si>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</si>
  <si>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</si>
  <si>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</si>
  <si>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</si>
  <si>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</si>
  <si>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</si>
  <si>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</si>
  <si>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</si>
  <si>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</si>
  <si>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</si>
  <si>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</si>
  <si>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</si>
  <si>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</si>
  <si>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</si>
  <si>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</si>
  <si>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</si>
  <si>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</si>
  <si>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</si>
  <si>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</si>
  <si>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</si>
  <si>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</si>
  <si>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</si>
  <si>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</si>
  <si>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</si>
  <si>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</si>
  <si>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</si>
  <si>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</si>
  <si>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</si>
  <si>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</si>
  <si>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</si>
  <si>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</si>
  <si>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</si>
  <si>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</si>
  <si>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</si>
  <si>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</si>
  <si>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</si>
  <si>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</si>
  <si>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</si>
  <si>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</si>
  <si>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</si>
  <si>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</si>
  <si>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</si>
  <si>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</si>
  <si>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</si>
  <si>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</si>
  <si>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</si>
  <si>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</si>
  <si>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</si>
  <si>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</si>
  <si>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</si>
  <si>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05089090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</si>
  <si>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</si>
  <si>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</si>
  <si>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</si>
  <si>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RAUZE</t>
  </si>
  <si>
    <t xml:space="preserve">NOM_PRELEV_DETERM</t>
  </si>
  <si>
    <t xml:space="preserve">AQUASCOP BIOLOGIE site de Monptellier</t>
  </si>
  <si>
    <t xml:space="preserve">LB_STATION</t>
  </si>
  <si>
    <t xml:space="preserve">LA RAUZE EN AMONT DE COURS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</si>
  <si>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</si>
  <si>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</si>
  <si>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</si>
  <si>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</si>
  <si>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</si>
  <si>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</si>
  <si>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</si>
  <si>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</si>
  <si>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</si>
  <si>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</si>
  <si>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</si>
  <si>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</si>
  <si>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</si>
  <si>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</si>
  <si>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</si>
  <si>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</si>
  <si>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</si>
  <si>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</si>
  <si>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</si>
  <si>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</si>
  <si>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</si>
  <si>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</si>
  <si>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</si>
  <si>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</si>
  <si>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</si>
  <si>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</si>
  <si>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</si>
  <si>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</si>
  <si>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</si>
  <si>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</si>
  <si>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</si>
  <si>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</si>
  <si>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</si>
  <si>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</si>
  <si>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</si>
  <si>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</si>
  <si>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</si>
  <si>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</si>
  <si>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</si>
  <si>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</si>
  <si>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</si>
  <si>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</si>
  <si>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</si>
  <si>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</si>
  <si>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</si>
  <si>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</si>
  <si>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</si>
  <si>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</si>
  <si>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</si>
  <si>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</si>
  <si>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</si>
  <si>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</si>
  <si>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</si>
  <si>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</si>
  <si>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</si>
  <si>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</si>
  <si>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</si>
  <si>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</si>
  <si>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</si>
  <si>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</si>
  <si>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</si>
  <si>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</si>
  <si>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</si>
  <si>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</si>
  <si>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</si>
  <si>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</si>
  <si>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</si>
  <si>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</si>
  <si>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</si>
  <si>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</si>
  <si>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</si>
  <si>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</si>
  <si>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</si>
  <si>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</si>
  <si>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</si>
  <si>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</si>
  <si>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</si>
  <si>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</si>
  <si>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</si>
  <si>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</si>
  <si>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</si>
  <si>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</si>
  <si>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sévère =&gt; taxons hors d'eau. Accès difficile par la route (prévoir le trajet à l'avance). Nombreux embâcles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</si>
  <si>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</si>
  <si>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</si>
  <si>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</si>
  <si>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</si>
  <si>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</si>
  <si>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</si>
  <si>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</si>
  <si>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</si>
  <si>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</si>
  <si>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</si>
  <si>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NEWCOD</t>
  </si>
  <si>
    <t xml:space="preserve">Desmonostoc</t>
  </si>
  <si>
    <t xml:space="preserve">Cf.</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</si>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</sst>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5">
    <numFmt numFmtId="164" formatCode="General"/>
    <numFmt numFmtId="165" formatCode="dd/mm/yyyy"/>
    <numFmt numFmtId="166" formatCode="0.0"/>
    <numFmt numFmtId="167" formatCode="@"/>
    <numFmt numFmtId="168" formatCode="0.00"/>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4" fontId="4" fillId="0" borderId="6" xfId="0" applyFont="true" applyBorder="true" applyAlignment="true" applyProtection="true">
      <alignment horizontal="left"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2" colorId="64" zoomScale="90" zoomScaleNormal="90" zoomScalePageLayoutView="100" workbookViewId="0">
      <selection pane="topLeft" activeCell="F99" activeCellId="0" sqref="F9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582325</v>
      </c>
      <c r="G10" s="25"/>
      <c r="H10" s="25"/>
    </row>
    <row r="11" customFormat="false" ht="14.25" hidden="false" customHeight="false" outlineLevel="0" collapsed="false">
      <c r="A11" s="26" t="s">
        <v>5183</v>
      </c>
      <c r="B11" s="30" t="n">
        <v>44727</v>
      </c>
      <c r="D11" s="26" t="s">
        <v>5184</v>
      </c>
      <c r="E11" s="29" t="n">
        <v>6383924</v>
      </c>
      <c r="G11" s="25"/>
      <c r="H11" s="25"/>
    </row>
    <row r="12" customFormat="false" ht="14.25" hidden="false" customHeight="false" outlineLevel="0" collapsed="false">
      <c r="A12" s="26" t="s">
        <v>5185</v>
      </c>
      <c r="B12" s="29" t="s">
        <v>5186</v>
      </c>
      <c r="D12" s="26" t="s">
        <v>5187</v>
      </c>
      <c r="E12" s="29" t="n">
        <v>582402</v>
      </c>
      <c r="G12" s="25"/>
      <c r="H12" s="25"/>
    </row>
    <row r="13" customFormat="false" ht="17.25" hidden="false" customHeight="true" outlineLevel="0" collapsed="false">
      <c r="A13" s="12"/>
      <c r="B13" s="31"/>
      <c r="D13" s="26" t="s">
        <v>5188</v>
      </c>
      <c r="E13" s="29" t="n">
        <v>6383864</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582325</v>
      </c>
    </row>
    <row r="18" customFormat="false" ht="14.25" hidden="false" customHeight="false" outlineLevel="0" collapsed="false">
      <c r="A18" s="36"/>
      <c r="B18" s="37" t="s">
        <v>5196</v>
      </c>
      <c r="C18" s="38" t="n">
        <f aca="false">E11</f>
        <v>6383924</v>
      </c>
    </row>
    <row r="19" customFormat="false" ht="14.25" hidden="false" customHeight="false" outlineLevel="0" collapsed="false">
      <c r="A19" s="33" t="s">
        <v>5197</v>
      </c>
      <c r="B19" s="39" t="n">
        <v>198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2.4</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21</v>
      </c>
      <c r="D35" s="52" t="s">
        <v>5215</v>
      </c>
      <c r="E35" s="53" t="n">
        <v>79</v>
      </c>
    </row>
    <row r="36" s="56" customFormat="true" ht="15" hidden="false" customHeight="true" outlineLevel="0" collapsed="false">
      <c r="A36" s="54" t="s">
        <v>5216</v>
      </c>
      <c r="B36" s="34" t="n">
        <v>24</v>
      </c>
      <c r="C36" s="50"/>
      <c r="D36" s="55" t="s">
        <v>5217</v>
      </c>
      <c r="E36" s="34" t="n">
        <v>76</v>
      </c>
    </row>
    <row r="37" s="56" customFormat="true" ht="15" hidden="false" customHeight="true" outlineLevel="0" collapsed="false">
      <c r="A37" s="54" t="s">
        <v>5218</v>
      </c>
      <c r="B37" s="34" t="n">
        <v>2.1</v>
      </c>
      <c r="C37" s="50"/>
      <c r="D37" s="55" t="s">
        <v>5219</v>
      </c>
      <c r="E37" s="34" t="n">
        <v>2.5</v>
      </c>
    </row>
    <row r="38" s="56" customFormat="true" ht="15" hidden="false" customHeight="true" outlineLevel="0" collapsed="false">
      <c r="A38" s="54" t="s">
        <v>5220</v>
      </c>
      <c r="B38" s="34" t="n">
        <v>8</v>
      </c>
      <c r="C38" s="50"/>
      <c r="D38" s="55" t="s">
        <v>5220</v>
      </c>
      <c r="E38" s="34" t="n">
        <v>13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2</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t="n">
        <v>5</v>
      </c>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5</v>
      </c>
      <c r="C57" s="50"/>
      <c r="D57" s="19" t="s">
        <v>5237</v>
      </c>
      <c r="E57" s="61" t="n">
        <v>2</v>
      </c>
    </row>
    <row r="58" s="17" customFormat="true" ht="14.25" hidden="false" customHeight="false" outlineLevel="0" collapsed="false">
      <c r="A58" s="33" t="s">
        <v>5238</v>
      </c>
      <c r="B58" s="62" t="n">
        <v>2</v>
      </c>
      <c r="C58" s="50"/>
      <c r="D58" s="26" t="s">
        <v>5238</v>
      </c>
      <c r="E58" s="62" t="n">
        <v>5</v>
      </c>
    </row>
    <row r="59" s="17" customFormat="true" ht="14.25" hidden="false" customHeight="false" outlineLevel="0" collapsed="false">
      <c r="A59" s="33" t="s">
        <v>5239</v>
      </c>
      <c r="B59" s="62"/>
      <c r="C59" s="50"/>
      <c r="D59" s="26" t="s">
        <v>5239</v>
      </c>
      <c r="E59" s="62" t="n">
        <v>2</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t="n">
        <v>2</v>
      </c>
      <c r="C66" s="50"/>
      <c r="D66" s="26" t="s">
        <v>5244</v>
      </c>
      <c r="E66" s="62" t="n">
        <v>4</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c r="C76" s="50"/>
      <c r="D76" s="26" t="s">
        <v>5252</v>
      </c>
      <c r="E76" s="62" t="n">
        <v>2</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t="n">
        <v>1</v>
      </c>
    </row>
    <row r="83" s="17" customFormat="true" ht="14.25" hidden="false" customHeight="false" outlineLevel="0" collapsed="false">
      <c r="A83" s="33" t="s">
        <v>5257</v>
      </c>
      <c r="B83" s="62" t="n">
        <v>2</v>
      </c>
      <c r="C83" s="50"/>
      <c r="D83" s="26" t="s">
        <v>5257</v>
      </c>
      <c r="E83" s="62" t="n">
        <v>2</v>
      </c>
    </row>
    <row r="84" s="17" customFormat="true" ht="14.25" hidden="false" customHeight="false" outlineLevel="0" collapsed="false">
      <c r="A84" s="33" t="s">
        <v>5258</v>
      </c>
      <c r="B84" s="62" t="n">
        <v>5</v>
      </c>
      <c r="C84" s="50"/>
      <c r="D84" s="26" t="s">
        <v>5258</v>
      </c>
      <c r="E84" s="62" t="n">
        <v>5</v>
      </c>
    </row>
    <row r="85" s="17" customFormat="true" ht="14.25" hidden="false" customHeight="false" outlineLevel="0" collapsed="false">
      <c r="A85" s="33" t="s">
        <v>5259</v>
      </c>
      <c r="B85" s="62" t="n">
        <v>1</v>
      </c>
      <c r="C85" s="50"/>
      <c r="D85" s="26" t="s">
        <v>5259</v>
      </c>
      <c r="E85" s="62" t="n">
        <v>2</v>
      </c>
    </row>
    <row r="86" s="17" customFormat="true" ht="14.25" hidden="false" customHeight="false" outlineLevel="0" collapsed="false">
      <c r="A86" s="33" t="s">
        <v>5260</v>
      </c>
      <c r="B86" s="62" t="n">
        <v>1</v>
      </c>
      <c r="C86" s="50"/>
      <c r="D86" s="26" t="s">
        <v>5260</v>
      </c>
      <c r="E86" s="62" t="n">
        <v>1</v>
      </c>
    </row>
    <row r="87" s="17" customFormat="true" ht="14.25" hidden="false" customHeight="false" outlineLevel="0" collapsed="false">
      <c r="A87" s="33" t="s">
        <v>5261</v>
      </c>
      <c r="B87" s="62" t="n">
        <v>2</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5275</v>
      </c>
      <c r="B97" s="79" t="s">
        <v>5276</v>
      </c>
      <c r="C97" s="80" t="n">
        <v>44855</v>
      </c>
      <c r="D97" s="81"/>
      <c r="E97" s="82" t="n">
        <v>0.01</v>
      </c>
      <c r="F97" s="83" t="s">
        <v>5277</v>
      </c>
      <c r="G97" s="84" t="s">
        <v>5276</v>
      </c>
      <c r="H97" s="85" t="n">
        <v>44855</v>
      </c>
    </row>
    <row r="98" customFormat="false" ht="14.2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0.2</v>
      </c>
      <c r="E98" s="82" t="n">
        <v>0.01</v>
      </c>
      <c r="F98" s="83" t="s">
        <v>5278</v>
      </c>
      <c r="G98" s="86"/>
      <c r="H98" s="87"/>
    </row>
    <row r="99" customFormat="false" ht="14.25" hidden="false" customHeight="false" outlineLevel="0" collapsed="false">
      <c r="A99" s="78" t="s">
        <v>2461</v>
      </c>
      <c r="B99" s="79" t="str">
        <f aca="false">IF(A99="NEWCOD",IF(ISBLANK(G99),"renseigner le champ 'Nouveau taxon'",G99),VLOOKUP(A99,'Ref Taxo'!A:B,2,FALSE()))</f>
        <v>Jungermannia atrovirens</v>
      </c>
      <c r="C99" s="80" t="n">
        <f aca="false">IF(A99="NEWCOD",IF(ISBLANK(H99),"NoCod",H99),VLOOKUP(A99,'Ref Taxo'!A:D,4,FALSE()))</f>
        <v>19820</v>
      </c>
      <c r="D99" s="81" t="n">
        <v>0.01</v>
      </c>
      <c r="E99" s="82"/>
      <c r="F99" s="83" t="s">
        <v>5278</v>
      </c>
      <c r="G99" s="86"/>
      <c r="H99" s="87"/>
    </row>
    <row r="100" customFormat="false" ht="14.2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0.01</v>
      </c>
      <c r="E100" s="82" t="n">
        <v>0.01</v>
      </c>
      <c r="F100" s="83" t="s">
        <v>5278</v>
      </c>
      <c r="G100" s="86"/>
      <c r="H100" s="87"/>
    </row>
    <row r="101" customFormat="false" ht="14.25" hidden="false" customHeight="false" outlineLevel="0" collapsed="false">
      <c r="A101" s="78" t="s">
        <v>470</v>
      </c>
      <c r="B101" s="79" t="str">
        <f aca="false">IF(A101="NEWCOD",IF(ISBLANK(G101),"renseigner le champ 'Nouveau taxon'",G101),VLOOKUP(A101,'Ref Taxo'!A:B,2,FALSE()))</f>
        <v>Brachythecium rivulare</v>
      </c>
      <c r="C101" s="80" t="n">
        <f aca="false">IF(A101="NEWCOD",IF(ISBLANK(H101),"NoCod",H101),VLOOKUP(A101,'Ref Taxo'!A:D,4,FALSE()))</f>
        <v>1260</v>
      </c>
      <c r="D101" s="81" t="n">
        <v>0.01</v>
      </c>
      <c r="E101" s="82"/>
      <c r="F101" s="83" t="s">
        <v>5278</v>
      </c>
      <c r="G101" s="86"/>
      <c r="H101" s="87"/>
    </row>
    <row r="102" customFormat="false" ht="14.2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0.2</v>
      </c>
      <c r="E102" s="82" t="n">
        <v>0.01</v>
      </c>
      <c r="F102" s="83" t="s">
        <v>5278</v>
      </c>
      <c r="G102" s="86"/>
      <c r="H102" s="87"/>
    </row>
    <row r="103" customFormat="false" ht="14.2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t="n">
        <v>0.01</v>
      </c>
      <c r="F103" s="83" t="s">
        <v>5278</v>
      </c>
      <c r="G103" s="86"/>
      <c r="H103" s="87"/>
    </row>
    <row r="104" customFormat="false" ht="14.2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6.5</v>
      </c>
      <c r="E104" s="82" t="n">
        <v>12.5</v>
      </c>
      <c r="F104" s="83" t="s">
        <v>5278</v>
      </c>
      <c r="G104" s="86"/>
      <c r="H104" s="87"/>
    </row>
    <row r="105" customFormat="false" ht="14.2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0.01</v>
      </c>
      <c r="E105" s="82"/>
      <c r="F105" s="83" t="s">
        <v>5278</v>
      </c>
      <c r="G105" s="86"/>
      <c r="H105" s="87"/>
    </row>
    <row r="106" customFormat="false" ht="14.2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0.8</v>
      </c>
      <c r="E106" s="82"/>
      <c r="F106" s="83" t="s">
        <v>5278</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5278</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5278</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5278</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5278</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5278</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5278</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5278</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5278</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5278</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5278</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5278</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5278</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5278</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5278</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5278</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5278</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5278</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5278</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5278</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5278</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5278</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5278</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5278</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5278</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5278</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5278</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5278</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5278</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5278</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5278</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5278</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5278</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5278</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5278</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5278</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5278</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5278</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5278</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5278</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5278</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5278</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5278</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5278</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5278</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5278</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5278</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5278</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5278</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5278</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5278</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5278</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5278</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5278</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5278</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5278</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5278</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5278</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5278</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5278</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5278</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5278</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5278</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5278</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5278</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5278</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5278</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5278</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5278</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5278</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5278</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5278</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5278</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5278</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5278</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5278</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5278</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5278</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5278</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5278</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5278</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5278</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5278</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5278</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5278</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5278</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5278</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5278</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5278</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5278</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5278</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5278</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5278</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5278</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5278</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5278</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5278</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5278</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5278</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5278</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5278</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5278</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5278</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5278</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5278</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5278</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5278</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5278</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5278</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5278</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5278</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5278</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5278</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5278</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5278</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5278</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5278</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5278</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5278</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5278</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5278</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5278</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5278</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5278</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5278</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5278</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5278</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5278</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5278</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5278</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5278</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5278</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5278</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5278</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5278</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5278</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5278</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5278</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5278</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5278</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5278</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5278</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5278</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5278</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5278</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5278</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5278</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5278</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5278</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5278</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5278</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5278</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5278</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5278</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5278</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5278</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5278</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5278</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5278</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5278</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5278</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5278</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5278</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5278</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5278</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5278</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5278</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5278</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5278</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5278</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5278</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5278</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5278</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5278</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5278</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5278</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5278</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5278</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5278</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5278</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5278</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5278</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5278</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5278</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5278</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5278</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5278</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5278</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5278</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5278</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5278</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5278</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5278</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5278</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5278</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5278</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5278</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5278</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5278</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5278</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5278</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5278</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5278</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5278</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5278</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5278</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5278</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5278</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5278</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5278</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5278</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5278</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5278</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5278</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5278</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5278</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5278</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5278</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5278</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5278</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5278</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5278</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5278</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5278</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5278</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5278</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5278</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5278</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5278</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5278</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5278</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5278</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5278</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5278</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5278</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5278</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5278</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5278</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5278</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5278</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5278</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5278</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5278</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5278</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5278</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5278</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5278</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5278</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5278</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5278</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5278</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5278</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5278</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5278</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5278</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5278</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5278</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5278</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5278</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5278</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5278</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5278</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5278</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5278</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5278</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5278</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5278</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5278</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5278</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5278</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5278</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5278</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5278</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5278</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5278</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5278</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5278</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5278</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5278</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5278</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5278</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5278</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5278</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5278</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5278</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5278</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5278</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5278</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5278</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5278</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5278</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5278</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5278</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5278</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5278</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5278</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5278</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5278</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5278</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5278</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5278</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5278</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5278</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5278</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5278</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5278</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5278</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5278</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5278</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5278</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5278</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5278</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5278</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5278</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5278</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5278</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5278</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5278</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5278</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5278</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5278</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5278</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5278</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5278</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5278</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5278</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5278</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5278</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5278</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5278</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5278</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5278</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5278</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5278</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5278</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5278</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5278</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5278</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5278</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5278</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5278</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5278</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5278</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5278</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5278</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5278</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5278</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5278</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5278</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5278</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5278</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5278</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5278</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5278</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5278</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5278</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5278</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5278</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5278</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5278</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5278</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5278</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5278</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5278</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5278</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5278</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5278</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5278</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5278</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5278</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5278</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5278</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5278</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5278</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5278</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5278</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5278</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5278</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5278</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5278</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5278</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5278</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5278</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5278</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5278</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5278</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5278</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5278</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5278</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5278</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5278</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5278</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5278</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5278</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5278</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5278</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5278</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5278</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5278</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5278</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5278</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5278</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5278</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5278</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5278</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5278</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5278</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5278</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5278</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5278</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5278</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5278</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5278</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5278</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5278</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5278</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5278</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5278</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5278</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5278</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5278</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5278</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5278</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5278</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5278</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5278</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5278</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5278</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5278</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5278</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5278</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5278</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5278</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5278</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5273</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2023-01-26T07:38:56Z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