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09786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<sst xmlns="http://schemas.openxmlformats.org/spreadsheetml/2006/main" count="6490" uniqueCount="5305">
  <si>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</si>
  <si>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</si>
  <si>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</si>
  <si>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</si>
  <si>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</si>
  <si>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</si>
  <si>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</si>
  <si>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</si>
  <si>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</si>
  <si>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</si>
  <si>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</si>
  <si>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</si>
  <si>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</si>
  <si>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</si>
  <si>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</si>
  <si>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</si>
  <si>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</si>
  <si>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</si>
  <si>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</si>
  <si>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</si>
  <si>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</si>
  <si>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</si>
  <si>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</si>
  <si>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</si>
  <si>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</si>
  <si>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</si>
  <si>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</si>
  <si>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</si>
  <si>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</si>
  <si>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</si>
  <si>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</si>
  <si>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</si>
  <si>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</si>
  <si>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</si>
  <si>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</si>
  <si>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</si>
  <si>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</si>
  <si>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</si>
  <si>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</si>
  <si>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</si>
  <si>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</si>
  <si>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</si>
  <si>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</si>
  <si>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</si>
  <si>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</si>
  <si>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</si>
  <si>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</si>
  <si>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</si>
  <si>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</si>
  <si>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</si>
  <si>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</si>
  <si>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</si>
  <si>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</si>
  <si>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</si>
  <si>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</si>
  <si>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</si>
  <si>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</si>
  <si>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</si>
  <si>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</si>
  <si>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</si>
  <si>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</si>
  <si>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</si>
  <si>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</si>
  <si>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</si>
  <si>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</si>
  <si>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</si>
  <si>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</si>
  <si>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</si>
  <si>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</si>
  <si>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</si>
  <si>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</si>
  <si>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</si>
  <si>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</si>
  <si>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</si>
  <si>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</si>
  <si>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</si>
  <si>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</si>
  <si>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</si>
  <si>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</si>
  <si>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</si>
  <si>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</si>
  <si>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</si>
  <si>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</si>
  <si>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</si>
  <si>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</si>
  <si>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</si>
  <si>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</si>
  <si>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</si>
  <si>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</si>
  <si>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</si>
  <si>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</si>
  <si>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</si>
  <si>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</si>
  <si>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</si>
  <si>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</si>
  <si>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</si>
  <si>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</si>
  <si>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</si>
  <si>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</si>
  <si>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</si>
  <si>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</si>
  <si>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</si>
  <si>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</si>
  <si>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</si>
  <si>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</si>
  <si>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</si>
  <si>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</si>
  <si>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</si>
  <si>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</si>
  <si>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</si>
  <si>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</si>
  <si>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</si>
  <si>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</si>
  <si>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</si>
  <si>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</si>
  <si>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</si>
  <si>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</si>
  <si>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</si>
  <si>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</si>
  <si>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</si>
  <si>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</si>
  <si>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</si>
  <si>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</si>
  <si>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</si>
  <si>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</si>
  <si>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</si>
  <si>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</si>
  <si>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</si>
  <si>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</si>
  <si>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</si>
  <si>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</si>
  <si>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</si>
  <si>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</si>
  <si>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</si>
  <si>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</si>
  <si>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</si>
  <si>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</si>
  <si>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</si>
  <si>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</si>
  <si>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</si>
  <si>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</si>
  <si>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</si>
  <si>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</si>
  <si>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</si>
  <si>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</si>
  <si>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</si>
  <si>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</si>
  <si>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</si>
  <si>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</si>
  <si>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</si>
  <si>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</si>
  <si>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</si>
  <si>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</si>
  <si>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</si>
  <si>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</si>
  <si>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</si>
  <si>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</si>
  <si>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</si>
  <si>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</si>
  <si>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</si>
  <si>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</si>
  <si>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</si>
  <si>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</si>
  <si>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</si>
  <si>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</si>
  <si>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</si>
  <si>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</si>
  <si>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</si>
  <si>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</si>
  <si>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</si>
  <si>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</si>
  <si>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</si>
  <si>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</si>
  <si>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</si>
  <si>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</si>
  <si>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</si>
  <si>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</si>
  <si>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</si>
  <si>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</si>
  <si>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</si>
  <si>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</si>
  <si>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</si>
  <si>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</si>
  <si>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</si>
  <si>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</si>
  <si>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</si>
  <si>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</si>
  <si>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</si>
  <si>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</si>
  <si>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</si>
  <si>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</si>
  <si>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</si>
  <si>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</si>
  <si>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</si>
  <si>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</si>
  <si>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</si>
  <si>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</si>
  <si>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</si>
  <si>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</si>
  <si>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</si>
  <si>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</si>
  <si>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</si>
  <si>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</si>
  <si>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</si>
  <si>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</si>
  <si>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</si>
  <si>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</si>
  <si>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</si>
  <si>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</si>
  <si>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</si>
  <si>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</si>
  <si>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</si>
  <si>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</si>
  <si>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</si>
  <si>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</si>
  <si>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</si>
  <si>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</si>
  <si>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</si>
  <si>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</si>
  <si>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</si>
  <si>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</si>
  <si>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</si>
  <si>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</si>
  <si>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</si>
  <si>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</si>
  <si>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</si>
  <si>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</si>
  <si>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</si>
  <si>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</si>
  <si>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</si>
  <si>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</si>
  <si>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</si>
  <si>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</si>
  <si>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</si>
  <si>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</si>
  <si>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</si>
  <si>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</si>
  <si>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</si>
  <si>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</si>
  <si>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</si>
  <si>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</si>
  <si>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</si>
  <si>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</si>
  <si>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</si>
  <si>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</si>
  <si>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</si>
  <si>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</si>
  <si>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</si>
  <si>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</si>
  <si>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</si>
  <si>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</si>
  <si>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</si>
  <si>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</si>
  <si>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</si>
  <si>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</si>
  <si>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</si>
  <si>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</si>
  <si>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</si>
  <si>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</si>
  <si>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</si>
  <si>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</si>
  <si>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</si>
  <si>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</si>
  <si>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</si>
  <si>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</si>
  <si>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</si>
  <si>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</si>
  <si>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</si>
  <si>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</si>
  <si>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</si>
  <si>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</si>
  <si>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</si>
  <si>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</si>
  <si>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</si>
  <si>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</si>
  <si>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</si>
  <si>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</si>
  <si>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</si>
  <si>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</si>
  <si>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</si>
  <si>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</si>
  <si>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</si>
  <si>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</si>
  <si>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</si>
  <si>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</si>
  <si>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</si>
  <si>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</si>
  <si>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</si>
  <si>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</si>
  <si>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</si>
  <si>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</si>
  <si>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</si>
  <si>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</si>
  <si>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</si>
  <si>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</si>
  <si>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</si>
  <si>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</si>
  <si>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</si>
  <si>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</si>
  <si>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</si>
  <si>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</si>
  <si>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</si>
  <si>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</si>
  <si>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</si>
  <si>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</si>
  <si>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</si>
  <si>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</si>
  <si>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</si>
  <si>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</si>
  <si>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</si>
  <si>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</si>
  <si>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</si>
  <si>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</si>
  <si>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</si>
  <si>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</si>
  <si>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</si>
  <si>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</si>
  <si>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</si>
  <si>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</si>
  <si>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</si>
  <si>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</si>
  <si>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</si>
  <si>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</si>
  <si>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</si>
  <si>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</si>
  <si>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</si>
  <si>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</si>
  <si>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</si>
  <si>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</si>
  <si>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</si>
  <si>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</si>
  <si>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</si>
  <si>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</si>
  <si>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</si>
  <si>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</si>
  <si>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</si>
  <si>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</si>
  <si>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</si>
  <si>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</si>
  <si>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</si>
  <si>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</si>
  <si>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</si>
  <si>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</si>
  <si>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</si>
  <si>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</si>
  <si>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</si>
  <si>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</si>
  <si>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</si>
  <si>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</si>
  <si>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</si>
  <si>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</si>
  <si>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</si>
  <si>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</si>
  <si>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</si>
  <si>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</si>
  <si>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</si>
  <si>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</si>
  <si>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</si>
  <si>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</si>
  <si>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</si>
  <si>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</si>
  <si>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</si>
  <si>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</si>
  <si>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</si>
  <si>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</si>
  <si>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</si>
  <si>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</si>
  <si>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</si>
  <si>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</si>
  <si>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</si>
  <si>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</si>
  <si>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</si>
  <si>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</si>
  <si>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</si>
  <si>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</si>
  <si>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</si>
  <si>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</si>
  <si>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</si>
  <si>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</si>
  <si>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</si>
  <si>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</si>
  <si>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</si>
  <si>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</si>
  <si>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</si>
  <si>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</si>
  <si>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</si>
  <si>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</si>
  <si>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</si>
  <si>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</si>
  <si>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</si>
  <si>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</si>
  <si>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</si>
  <si>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</si>
  <si>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</si>
  <si>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</si>
  <si>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</si>
  <si>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</si>
  <si>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</si>
  <si>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</si>
  <si>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</si>
  <si>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</si>
  <si>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</si>
  <si>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</si>
  <si>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</si>
  <si>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</si>
  <si>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</si>
  <si>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</si>
  <si>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</si>
  <si>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</si>
  <si>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</si>
  <si>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</si>
  <si>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</si>
  <si>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</si>
  <si>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</si>
  <si>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</si>
  <si>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</si>
  <si>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</si>
  <si>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</si>
  <si>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</si>
  <si>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</si>
  <si>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</si>
  <si>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</si>
  <si>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</si>
  <si>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</si>
  <si>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</si>
  <si>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</si>
  <si>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</si>
  <si>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</si>
  <si>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</si>
  <si>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</si>
  <si>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</si>
  <si>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</si>
  <si>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</si>
  <si>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</si>
  <si>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</si>
  <si>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</si>
  <si>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</si>
  <si>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</si>
  <si>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</si>
  <si>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</si>
  <si>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</si>
  <si>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</si>
  <si>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</si>
  <si>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</si>
  <si>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</si>
  <si>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</si>
  <si>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</si>
  <si>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</si>
  <si>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</si>
  <si>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</si>
  <si>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</si>
  <si>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</si>
  <si>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</si>
  <si>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</si>
  <si>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</si>
  <si>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</si>
  <si>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</si>
  <si>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</si>
  <si>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</si>
  <si>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</si>
  <si>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</si>
  <si>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</si>
  <si>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</si>
  <si>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</si>
  <si>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</si>
  <si>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</si>
  <si>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</si>
  <si>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</si>
  <si>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</si>
  <si>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</si>
  <si>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</si>
  <si>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</si>
  <si>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</si>
  <si>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</si>
  <si>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</si>
  <si>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</si>
  <si>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</si>
  <si>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</si>
  <si>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</si>
  <si>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</si>
  <si>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</si>
  <si>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</si>
  <si>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</si>
  <si>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</si>
  <si>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</si>
  <si>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</si>
  <si>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</si>
  <si>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</si>
  <si>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</si>
  <si>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</si>
  <si>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</si>
  <si>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</si>
  <si>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</si>
  <si>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</si>
  <si>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</si>
  <si>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</si>
  <si>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</si>
  <si>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</si>
  <si>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</si>
  <si>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</si>
  <si>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</si>
  <si>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</si>
  <si>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</si>
  <si>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</si>
  <si>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</si>
  <si>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</si>
  <si>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</si>
  <si>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</si>
  <si>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</si>
  <si>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</si>
  <si>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</si>
  <si>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</si>
  <si>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</si>
  <si>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</si>
  <si>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</si>
  <si>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</si>
  <si>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</si>
  <si>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</si>
  <si>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</si>
  <si>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</si>
  <si>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</si>
  <si>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</si>
  <si>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</si>
  <si>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</si>
  <si>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</si>
  <si>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</si>
  <si>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</si>
  <si>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</si>
  <si>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</si>
  <si>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</si>
  <si>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</si>
  <si>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</si>
  <si>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</si>
  <si>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</si>
  <si>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</si>
  <si>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</si>
  <si>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</si>
  <si>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</si>
  <si>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</si>
  <si>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</si>
  <si>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</si>
  <si>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</si>
  <si>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</si>
  <si>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</si>
  <si>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</si>
  <si>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</si>
  <si>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</si>
  <si>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</si>
  <si>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</si>
  <si>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</si>
  <si>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</si>
  <si>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</si>
  <si>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</si>
  <si>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</si>
  <si>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</si>
  <si>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</si>
  <si>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</si>
  <si>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</si>
  <si>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</si>
  <si>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</si>
  <si>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</si>
  <si>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</si>
  <si>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</si>
  <si>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</si>
  <si>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</si>
  <si>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</si>
  <si>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</si>
  <si>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</si>
  <si>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</si>
  <si>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</si>
  <si>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</si>
  <si>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</si>
  <si>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</si>
  <si>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</si>
  <si>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</si>
  <si>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</si>
  <si>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</si>
  <si>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</si>
  <si>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</si>
  <si>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</si>
  <si>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</si>
  <si>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</si>
  <si>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</si>
  <si>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</si>
  <si>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</si>
  <si>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</si>
  <si>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</si>
  <si>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</si>
  <si>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</si>
  <si>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</si>
  <si>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</si>
  <si>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</si>
  <si>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</si>
  <si>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</si>
  <si>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</si>
  <si>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</si>
  <si>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</si>
  <si>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</si>
  <si>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</si>
  <si>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</si>
  <si>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</si>
  <si>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</si>
  <si>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</si>
  <si>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</si>
  <si>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</si>
  <si>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</si>
  <si>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</si>
  <si>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</si>
  <si>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</si>
  <si>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</si>
  <si>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</si>
  <si>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</si>
  <si>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</si>
  <si>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</si>
  <si>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</si>
  <si>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</si>
  <si>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</si>
  <si>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</si>
  <si>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</si>
  <si>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</si>
  <si>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</si>
  <si>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</si>
  <si>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</si>
  <si>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</si>
  <si>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</si>
  <si>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</si>
  <si>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</si>
  <si>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</si>
  <si>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</si>
  <si>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</si>
  <si>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</si>
  <si>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</si>
  <si>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</si>
  <si>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</si>
  <si>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</si>
  <si>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</si>
  <si>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</si>
  <si>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</si>
  <si>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</si>
  <si>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</si>
  <si>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</si>
  <si>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</si>
  <si>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</si>
  <si>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</si>
  <si>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</si>
  <si>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</si>
  <si>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</si>
  <si>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</si>
  <si>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</si>
  <si>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</si>
  <si>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</si>
  <si>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</si>
  <si>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</si>
  <si>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</si>
  <si>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</si>
  <si>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</si>
  <si>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</si>
  <si>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</si>
  <si>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</si>
  <si>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</si>
  <si>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</si>
  <si>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</si>
  <si>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</si>
  <si>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</si>
  <si>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</si>
  <si>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</si>
  <si>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</si>
  <si>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</si>
  <si>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</si>
  <si>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</si>
  <si>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</si>
  <si>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</si>
  <si>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</si>
  <si>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</si>
  <si>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</si>
  <si>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</si>
  <si>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</si>
  <si>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</si>
  <si>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</si>
  <si>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</si>
  <si>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</si>
  <si>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</si>
  <si>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</si>
  <si>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</si>
  <si>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</si>
  <si>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</si>
  <si>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</si>
  <si>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</si>
  <si>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</si>
  <si>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</si>
  <si>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</si>
  <si>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</si>
  <si>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</si>
  <si>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</si>
  <si>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</si>
  <si>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</si>
  <si>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</si>
  <si>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</si>
  <si>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</si>
  <si>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</si>
  <si>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</si>
  <si>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</si>
  <si>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</si>
  <si>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</si>
  <si>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</si>
  <si>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</si>
  <si>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</si>
  <si>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</si>
  <si>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</si>
  <si>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</si>
  <si>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</si>
  <si>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</si>
  <si>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</si>
  <si>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</si>
  <si>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</si>
  <si>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</si>
  <si>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</si>
  <si>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</si>
  <si>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</si>
  <si>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</si>
  <si>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</si>
  <si>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</si>
  <si>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</si>
  <si>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</si>
  <si>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</si>
  <si>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</si>
  <si>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</si>
  <si>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</si>
  <si>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</si>
  <si>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</si>
  <si>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</si>
  <si>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</si>
  <si>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</si>
  <si>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</si>
  <si>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</si>
  <si>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</si>
  <si>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</si>
  <si>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</si>
  <si>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</si>
  <si>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</si>
  <si>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</si>
  <si>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</si>
  <si>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</si>
  <si>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</si>
  <si>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</si>
  <si>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</si>
  <si>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</si>
  <si>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</si>
  <si>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</si>
  <si>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</si>
  <si>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</si>
  <si>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</si>
  <si>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</si>
  <si>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</si>
  <si>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</si>
  <si>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</si>
  <si>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</si>
  <si>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</si>
  <si>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</si>
  <si>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</si>
  <si>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</si>
  <si>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</si>
  <si>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</si>
  <si>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</si>
  <si>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</si>
  <si>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</si>
  <si>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</si>
  <si>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</si>
  <si>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</si>
  <si>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</si>
  <si>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</si>
  <si>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</si>
  <si>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</si>
  <si>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</si>
  <si>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</si>
  <si>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</si>
  <si>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</si>
  <si>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</si>
  <si>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</si>
  <si>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</si>
  <si>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</si>
  <si>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</si>
  <si>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</si>
  <si>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</si>
  <si>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</si>
  <si>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</si>
  <si>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</si>
  <si>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</si>
  <si>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</si>
  <si>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</si>
  <si>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</si>
  <si>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</si>
  <si>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</si>
  <si>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</si>
  <si>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</si>
  <si>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</si>
  <si>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</si>
  <si>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</si>
  <si>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</si>
  <si>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</si>
  <si>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</si>
  <si>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</si>
  <si>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</si>
  <si>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</si>
  <si>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</si>
  <si>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</si>
  <si>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</si>
  <si>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</si>
  <si>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</si>
  <si>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</si>
  <si>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</si>
  <si>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</si>
  <si>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</si>
  <si>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</si>
  <si>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</si>
  <si>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</si>
  <si>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</si>
  <si>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</si>
  <si>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</si>
  <si>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</si>
  <si>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</si>
  <si>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</si>
  <si>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</si>
  <si>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</si>
  <si>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</si>
  <si>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</si>
  <si>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</si>
  <si>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</si>
  <si>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</si>
  <si>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</si>
  <si>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</si>
  <si>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</si>
  <si>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</si>
  <si>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</si>
  <si>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</si>
  <si>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</si>
  <si>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</si>
  <si>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</si>
  <si>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</si>
  <si>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</si>
  <si>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</si>
  <si>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</si>
  <si>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</si>
  <si>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</si>
  <si>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</si>
  <si>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</si>
  <si>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</si>
  <si>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</si>
  <si>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</si>
  <si>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</si>
  <si>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</si>
  <si>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</si>
  <si>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</si>
  <si>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</si>
  <si>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</si>
  <si>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</si>
  <si>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</si>
  <si>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</si>
  <si>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</si>
  <si>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</si>
  <si>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</si>
  <si>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</si>
  <si>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</si>
  <si>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</si>
  <si>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</si>
  <si>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</si>
  <si>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</si>
  <si>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</si>
  <si>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</si>
  <si>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</si>
  <si>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</si>
  <si>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</si>
  <si>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</si>
  <si>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</si>
  <si>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</si>
  <si>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</si>
  <si>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</si>
  <si>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</si>
  <si>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</si>
  <si>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</si>
  <si>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</si>
  <si>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</si>
  <si>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</si>
  <si>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</si>
  <si>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</si>
  <si>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</si>
  <si>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</si>
  <si>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</si>
  <si>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</si>
  <si>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</si>
  <si>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</si>
  <si>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</si>
  <si>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</si>
  <si>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</si>
  <si>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</si>
  <si>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</si>
  <si>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</si>
  <si>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</si>
  <si>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</si>
  <si>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</si>
  <si>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</si>
  <si>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</si>
  <si>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</si>
  <si>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</si>
  <si>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</si>
  <si>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</si>
  <si>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</si>
  <si>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</si>
  <si>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</si>
  <si>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</si>
  <si>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</si>
  <si>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</si>
  <si>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</si>
  <si>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</si>
  <si>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</si>
  <si>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</si>
  <si>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</si>
  <si>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</si>
  <si>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</si>
  <si>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</si>
  <si>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</si>
  <si>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</si>
  <si>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</si>
  <si>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</si>
  <si>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</si>
  <si>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</si>
  <si>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</si>
  <si>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</si>
  <si>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</si>
  <si>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</si>
  <si>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</si>
  <si>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</si>
  <si>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</si>
  <si>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</si>
  <si>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</si>
  <si>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</si>
  <si>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</si>
  <si>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</si>
  <si>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</si>
  <si>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</si>
  <si>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</si>
  <si>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</si>
  <si>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</si>
  <si>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</si>
  <si>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</si>
  <si>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</si>
  <si>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</si>
  <si>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</si>
  <si>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</si>
  <si>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</si>
  <si>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</si>
  <si>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</si>
  <si>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</si>
  <si>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</si>
  <si>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</si>
  <si>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</si>
  <si>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</si>
  <si>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</si>
  <si>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</si>
  <si>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</si>
  <si>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</si>
  <si>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</si>
  <si>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</si>
  <si>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</si>
  <si>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</si>
  <si>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</si>
  <si>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</si>
  <si>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</si>
  <si>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</si>
  <si>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</si>
  <si>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</si>
  <si>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</si>
  <si>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</si>
  <si>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</si>
  <si>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</si>
  <si>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</si>
  <si>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</si>
  <si>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</si>
  <si>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</si>
  <si>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</si>
  <si>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</si>
  <si>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</si>
  <si>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</si>
  <si>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</si>
  <si>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</si>
  <si>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</si>
  <si>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</si>
  <si>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</si>
  <si>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</si>
  <si>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</si>
  <si>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</si>
  <si>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</si>
  <si>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</si>
  <si>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</si>
  <si>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</si>
  <si>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</si>
  <si>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</si>
  <si>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</si>
  <si>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</si>
  <si>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</si>
  <si>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</si>
  <si>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</si>
  <si>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</si>
  <si>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</si>
  <si>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</si>
  <si>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</si>
  <si>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</si>
  <si>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</si>
  <si>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</si>
  <si>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</si>
  <si>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</si>
  <si>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</si>
  <si>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</si>
  <si>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</si>
  <si>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</si>
  <si>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</si>
  <si>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</si>
  <si>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</si>
  <si>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</si>
  <si>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</si>
  <si>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</si>
  <si>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</si>
  <si>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</si>
  <si>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</si>
  <si>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</si>
  <si>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</si>
  <si>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</si>
  <si>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</si>
  <si>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</si>
  <si>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</si>
  <si>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</si>
  <si>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</si>
  <si>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</si>
  <si>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</si>
  <si>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</si>
  <si>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</si>
  <si>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</si>
  <si>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</si>
  <si>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</si>
  <si>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</si>
  <si>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</si>
  <si>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</si>
  <si>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</si>
  <si>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</si>
  <si>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</si>
  <si>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</si>
  <si>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</si>
  <si>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</si>
  <si>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</si>
  <si>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</si>
  <si>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</si>
  <si>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</si>
  <si>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</si>
  <si>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</si>
  <si>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</si>
  <si>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</si>
  <si>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</si>
  <si>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</si>
  <si>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</si>
  <si>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</si>
  <si>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</si>
  <si>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</si>
  <si>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</si>
  <si>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</si>
  <si>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</si>
  <si>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</si>
  <si>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</si>
  <si>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</si>
  <si>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</si>
  <si>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</si>
  <si>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</si>
  <si>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</si>
  <si>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</si>
  <si>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</si>
  <si>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</si>
  <si>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</si>
  <si>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</si>
  <si>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</si>
  <si>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</si>
  <si>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</si>
  <si>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</si>
  <si>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</si>
  <si>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</si>
  <si>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</si>
  <si>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</si>
  <si>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</si>
  <si>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</si>
  <si>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</si>
  <si>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</si>
  <si>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</si>
  <si>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</si>
  <si>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</si>
  <si>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</si>
  <si>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</si>
  <si>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</si>
  <si>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</si>
  <si>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</si>
  <si>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</si>
  <si>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</si>
  <si>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</si>
  <si>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</si>
  <si>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</si>
  <si>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</si>
  <si>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</si>
  <si>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</si>
  <si>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</si>
  <si>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</si>
  <si>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</si>
  <si>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</si>
  <si>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</si>
  <si>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</si>
  <si>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</si>
  <si>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</si>
  <si>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</si>
  <si>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</si>
  <si>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</si>
  <si>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</si>
  <si>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</si>
  <si>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</si>
  <si>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</si>
  <si>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</si>
  <si>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</si>
  <si>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</si>
  <si>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</si>
  <si>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</si>
  <si>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</si>
  <si>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</si>
  <si>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</si>
  <si>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</si>
  <si>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</si>
  <si>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</si>
  <si>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</si>
  <si>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</si>
  <si>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</si>
  <si>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</si>
  <si>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</si>
  <si>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</si>
  <si>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</si>
  <si>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</si>
  <si>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</si>
  <si>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</si>
  <si>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</si>
  <si>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</si>
  <si>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</si>
  <si>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</si>
  <si>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</si>
  <si>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</si>
  <si>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</si>
  <si>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</si>
  <si>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</si>
  <si>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</si>
  <si>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</si>
  <si>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</si>
  <si>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</si>
  <si>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</si>
  <si>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</si>
  <si>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</si>
  <si>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</si>
  <si>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</si>
  <si>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</si>
  <si>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</si>
  <si>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</si>
  <si>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</si>
  <si>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</si>
  <si>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</si>
  <si>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</si>
  <si>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</si>
  <si>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</si>
  <si>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</si>
  <si>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</si>
  <si>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</si>
  <si>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</si>
  <si>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</si>
  <si>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</si>
  <si>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</si>
  <si>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</si>
  <si>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</si>
  <si>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</si>
  <si>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</si>
  <si>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</si>
  <si>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</si>
  <si>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</si>
  <si>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</si>
  <si>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</si>
  <si>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</si>
  <si>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</si>
  <si>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</si>
  <si>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</si>
  <si>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</si>
  <si>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</si>
  <si>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</si>
  <si>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</si>
  <si>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</si>
  <si>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</si>
  <si>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</si>
  <si>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</si>
  <si>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</si>
  <si>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</si>
  <si>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</si>
  <si>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</si>
  <si>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</si>
  <si>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</si>
  <si>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</si>
  <si>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</si>
  <si>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</si>
  <si>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</si>
  <si>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</si>
  <si>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</si>
  <si>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</si>
  <si>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</si>
  <si>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</si>
  <si>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</si>
  <si>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</si>
  <si>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</si>
  <si>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</si>
  <si>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</si>
  <si>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</si>
  <si>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</si>
  <si>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</si>
  <si>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</si>
  <si>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</si>
  <si>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</si>
  <si>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</si>
  <si>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</si>
  <si>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</si>
  <si>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</si>
  <si>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</si>
  <si>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</si>
  <si>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</si>
  <si>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</si>
  <si>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</si>
  <si>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</si>
  <si>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</si>
  <si>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</si>
  <si>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</si>
  <si>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</si>
  <si>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</si>
  <si>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</si>
  <si>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</si>
  <si>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</si>
  <si>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</si>
  <si>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</si>
  <si>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</si>
  <si>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</si>
  <si>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</si>
  <si>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</si>
  <si>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</si>
  <si>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</si>
  <si>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</si>
  <si>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</si>
  <si>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</si>
  <si>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</si>
  <si>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</si>
  <si>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</si>
  <si>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</si>
  <si>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</si>
  <si>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</si>
  <si>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</si>
  <si>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</si>
  <si>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</si>
  <si>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</si>
  <si>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</si>
  <si>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</si>
  <si>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</si>
  <si>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</si>
  <si>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</si>
  <si>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</si>
  <si>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</si>
  <si>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</si>
  <si>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</si>
  <si>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</si>
  <si>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</si>
  <si>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</si>
  <si>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</si>
  <si>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</si>
  <si>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</si>
  <si>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</si>
  <si>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</si>
  <si>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</si>
  <si>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</si>
  <si>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</si>
  <si>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</si>
  <si>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</si>
  <si>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</si>
  <si>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</si>
  <si>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</si>
  <si>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</si>
  <si>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</si>
  <si>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</si>
  <si>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</si>
  <si>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</si>
  <si>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</si>
  <si>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</si>
  <si>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</si>
  <si>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</si>
  <si>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</si>
  <si>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</si>
  <si>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</si>
  <si>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</si>
  <si>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</si>
  <si>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</si>
  <si>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</si>
  <si>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</si>
  <si>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</si>
  <si>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</si>
  <si>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</si>
  <si>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</si>
  <si>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</si>
  <si>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</si>
  <si>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</si>
  <si>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</si>
  <si>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</si>
  <si>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</si>
  <si>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</si>
  <si>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</si>
  <si>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</si>
  <si>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</si>
  <si>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</si>
  <si>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</si>
  <si>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</si>
  <si>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</si>
  <si>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</si>
  <si>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</si>
  <si>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</si>
  <si>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</si>
  <si>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</si>
  <si>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</si>
  <si>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</si>
  <si>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</si>
  <si>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</si>
  <si>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</si>
  <si>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</si>
  <si>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</si>
  <si>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</si>
  <si>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</si>
  <si>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</si>
  <si>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</si>
  <si>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</si>
  <si>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</si>
  <si>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</si>
  <si>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</si>
  <si>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</si>
  <si>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</si>
  <si>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</si>
  <si>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</si>
  <si>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</si>
  <si>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</si>
  <si>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</si>
  <si>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</si>
  <si>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</si>
  <si>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</si>
  <si>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</si>
  <si>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</si>
  <si>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</si>
  <si>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</si>
  <si>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</si>
  <si>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</si>
  <si>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</si>
  <si>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</si>
  <si>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</si>
  <si>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</si>
  <si>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</si>
  <si>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</si>
  <si>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</si>
  <si>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</si>
  <si>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</si>
  <si>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</si>
  <si>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</si>
  <si>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</si>
  <si>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</si>
  <si>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</si>
  <si>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</si>
  <si>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</si>
  <si>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</si>
  <si>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</si>
  <si>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</si>
  <si>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</si>
  <si>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</si>
  <si>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</si>
  <si>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</si>
  <si>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</si>
  <si>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</si>
  <si>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</si>
  <si>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</si>
  <si>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</si>
  <si>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</si>
  <si>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</si>
  <si>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</si>
  <si>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</si>
  <si>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</si>
  <si>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</si>
  <si>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</si>
  <si>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</si>
  <si>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</si>
  <si>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</si>
  <si>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</si>
  <si>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</si>
  <si>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</si>
  <si>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</si>
  <si>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</si>
  <si>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</si>
  <si>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</si>
  <si>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</si>
  <si>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</si>
  <si>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</si>
  <si>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</si>
  <si>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</si>
  <si>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</si>
  <si>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</si>
  <si>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</si>
  <si>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</si>
  <si>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</si>
  <si>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</si>
  <si>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</si>
  <si>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</si>
  <si>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</si>
  <si>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</si>
  <si>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</si>
  <si>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</si>
  <si>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</si>
  <si>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</si>
  <si>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</si>
  <si>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</si>
  <si>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</si>
  <si>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</si>
  <si>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</si>
  <si>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</si>
  <si>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</si>
  <si>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</si>
  <si>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</si>
  <si>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</si>
  <si>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</si>
  <si>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</si>
  <si>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</si>
  <si>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</si>
  <si>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</si>
  <si>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</si>
  <si>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</si>
  <si>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</si>
  <si>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</si>
  <si>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</si>
  <si>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</si>
  <si>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</si>
  <si>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</si>
  <si>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</si>
  <si>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</si>
  <si>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</si>
  <si>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</si>
  <si>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</si>
  <si>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</si>
  <si>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</si>
  <si>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</si>
  <si>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</si>
  <si>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</si>
  <si>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</si>
  <si>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</si>
  <si>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</si>
  <si>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</si>
  <si>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</si>
  <si>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</si>
  <si>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</si>
  <si>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</si>
  <si>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</si>
  <si>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</si>
  <si>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</si>
  <si>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</si>
  <si>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</si>
  <si>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</si>
  <si>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</si>
  <si>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</si>
  <si>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</si>
  <si>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</si>
  <si>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</si>
  <si>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</si>
  <si>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</si>
  <si>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</si>
  <si>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</si>
  <si>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</si>
  <si>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</si>
  <si>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</si>
  <si>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</si>
  <si>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</si>
  <si>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</si>
  <si>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</si>
  <si>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</si>
  <si>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</si>
  <si>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</si>
  <si>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</si>
  <si>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</si>
  <si>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</si>
  <si>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</si>
  <si>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</si>
  <si>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</si>
  <si>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</si>
  <si>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</si>
  <si>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</si>
  <si>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</si>
  <si>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</si>
  <si>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</si>
  <si>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</si>
  <si>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</si>
  <si>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</si>
  <si>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</si>
  <si>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</si>
  <si>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</si>
  <si>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</si>
  <si>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</si>
  <si>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</si>
  <si>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</si>
  <si>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</si>
  <si>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</si>
  <si>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</si>
  <si>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</si>
  <si>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</si>
  <si>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</si>
  <si>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</si>
  <si>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</si>
  <si>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</si>
  <si>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</si>
  <si>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</si>
  <si>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</si>
  <si>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</si>
  <si>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</si>
  <si>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</si>
  <si>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</si>
  <si>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</si>
  <si>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</si>
  <si>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</si>
  <si>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</si>
  <si>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</si>
  <si>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</si>
  <si>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</si>
  <si>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</si>
  <si>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</si>
  <si>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</si>
  <si>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</si>
  <si>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</si>
  <si>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</si>
  <si>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</si>
  <si>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</si>
  <si>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</si>
  <si>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</si>
  <si>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</si>
  <si>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</si>
  <si>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</si>
  <si>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</si>
  <si>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</si>
  <si>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</si>
  <si>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</si>
  <si>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</si>
  <si>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</si>
  <si>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</si>
  <si>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</si>
  <si>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</si>
  <si>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</si>
  <si>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</si>
  <si>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</si>
  <si>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</si>
  <si>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</si>
  <si>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</si>
  <si>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</si>
  <si>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</si>
  <si>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</si>
  <si>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</si>
  <si>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</si>
  <si>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</si>
  <si>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</si>
  <si>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</si>
  <si>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</si>
  <si>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</si>
  <si>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</si>
  <si>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</si>
  <si>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</si>
  <si>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</si>
  <si>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</si>
  <si>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</si>
  <si>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</si>
  <si>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</si>
  <si>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</si>
  <si>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</si>
  <si>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</si>
  <si>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</si>
  <si>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</si>
  <si>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</si>
  <si>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</si>
  <si>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</si>
  <si>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</si>
  <si>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</si>
  <si>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</si>
  <si>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</si>
  <si>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</si>
  <si>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</si>
  <si>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</si>
  <si>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</si>
  <si>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</si>
  <si>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</si>
  <si>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</si>
  <si>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</si>
  <si>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</si>
  <si>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</si>
  <si>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</si>
  <si>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</si>
  <si>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</si>
  <si>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</si>
  <si>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</si>
  <si>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</si>
  <si>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</si>
  <si>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</si>
  <si>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</si>
  <si>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</si>
  <si>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</si>
  <si>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</si>
  <si>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</si>
  <si>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</si>
  <si>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</si>
  <si>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</si>
  <si>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</si>
  <si>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</si>
  <si>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</si>
  <si>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</si>
  <si>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</si>
  <si>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</si>
  <si>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</si>
  <si>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</si>
  <si>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</si>
  <si>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</si>
  <si>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</si>
  <si>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</si>
  <si>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</si>
  <si>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</si>
  <si>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</si>
  <si>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</si>
  <si>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</si>
  <si>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</si>
  <si>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</si>
  <si>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</si>
  <si>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</si>
  <si>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</si>
  <si>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</si>
  <si>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</si>
  <si>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</si>
  <si>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</si>
  <si>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</si>
  <si>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</si>
  <si>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</si>
  <si>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</si>
  <si>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</si>
  <si>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</si>
  <si>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</si>
  <si>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</si>
  <si>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</si>
  <si>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</si>
  <si>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</si>
  <si>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</si>
  <si>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</si>
  <si>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</si>
  <si>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</si>
  <si>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</si>
  <si>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</si>
  <si>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</si>
  <si>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</si>
  <si>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</si>
  <si>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</si>
  <si>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</si>
  <si>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</si>
  <si>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</si>
  <si>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</si>
  <si>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</si>
  <si>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</si>
  <si>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</si>
  <si>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</si>
  <si>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</si>
  <si>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</si>
  <si>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</si>
  <si>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</si>
  <si>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</si>
  <si>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</si>
  <si>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</si>
  <si>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</si>
  <si>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</si>
  <si>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</si>
  <si>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</si>
  <si>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</si>
  <si>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</si>
  <si>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</si>
  <si>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</si>
  <si>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</si>
  <si>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</si>
  <si>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</si>
  <si>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</si>
  <si>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</si>
  <si>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</si>
  <si>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</si>
  <si>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</si>
  <si>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</si>
  <si>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</si>
  <si>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</si>
  <si>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</si>
  <si>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</si>
  <si>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</si>
  <si>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</si>
  <si>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</si>
  <si>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</si>
  <si>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</si>
  <si>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</si>
  <si>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</si>
  <si>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</si>
  <si>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</si>
  <si>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</si>
  <si>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</si>
  <si>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</si>
  <si>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</si>
  <si>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</si>
  <si>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</si>
  <si>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</si>
  <si>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</si>
  <si>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</si>
  <si>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</si>
  <si>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</si>
  <si>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</si>
  <si>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</si>
  <si>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</si>
  <si>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</si>
  <si>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</si>
  <si>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</si>
  <si>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</si>
  <si>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</si>
  <si>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</si>
  <si>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</si>
  <si>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</si>
  <si>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</si>
  <si>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</si>
  <si>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</si>
  <si>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</si>
  <si>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</si>
  <si>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</si>
  <si>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</si>
  <si>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</si>
  <si>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</si>
  <si>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</si>
  <si>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</si>
  <si>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</si>
  <si>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</si>
  <si>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</si>
  <si>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</si>
  <si>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</si>
  <si>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</si>
  <si>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</si>
  <si>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</si>
  <si>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</si>
  <si>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</si>
  <si>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</si>
  <si>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</si>
  <si>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</si>
  <si>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</si>
  <si>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</si>
  <si>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</si>
  <si>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</si>
  <si>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</si>
  <si>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</si>
  <si>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</si>
  <si>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</si>
  <si>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</si>
  <si>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</si>
  <si>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</si>
  <si>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</si>
  <si>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</si>
  <si>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</si>
  <si>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</si>
  <si>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</si>
  <si>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</si>
  <si>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</si>
  <si>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</si>
  <si>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</si>
  <si>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</si>
  <si>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</si>
  <si>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</si>
  <si>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</si>
  <si>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</si>
  <si>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</si>
  <si>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</si>
  <si>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</si>
  <si>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</si>
  <si>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</si>
  <si>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</si>
  <si>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</si>
  <si>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</si>
  <si>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</si>
  <si>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</si>
  <si>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</si>
  <si>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</si>
  <si>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</si>
  <si>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</si>
  <si>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</si>
  <si>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</si>
  <si>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</si>
  <si>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</si>
  <si>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</si>
  <si>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</si>
  <si>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</si>
  <si>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</si>
  <si>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</si>
  <si>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</si>
  <si>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</si>
  <si>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</si>
  <si>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</si>
  <si>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</si>
  <si>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</si>
  <si>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</si>
  <si>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</si>
  <si>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</si>
  <si>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</si>
  <si>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</si>
  <si>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</si>
  <si>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</si>
  <si>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</si>
  <si>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</si>
  <si>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</si>
  <si>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</si>
  <si>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</si>
  <si>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</si>
  <si>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</si>
  <si>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</si>
  <si>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</si>
  <si>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</si>
  <si>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</si>
  <si>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</si>
  <si>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</si>
  <si>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</si>
  <si>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</si>
  <si>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</si>
  <si>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</si>
  <si>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</si>
  <si>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</si>
  <si>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</si>
  <si>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</si>
  <si>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</si>
  <si>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</si>
  <si>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</si>
  <si>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</si>
  <si>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</si>
  <si>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</si>
  <si>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</si>
  <si>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</si>
  <si>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</si>
  <si>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</si>
  <si>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</si>
  <si>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</si>
  <si>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</si>
  <si>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</si>
  <si>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</si>
  <si>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</si>
  <si>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</si>
  <si>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</si>
  <si>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</si>
  <si>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</si>
  <si>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</si>
  <si>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</si>
  <si>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</si>
  <si>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</si>
  <si>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</si>
  <si>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</si>
  <si>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</si>
  <si>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</si>
  <si>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</si>
  <si>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</si>
  <si>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</si>
  <si>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</si>
  <si>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</si>
  <si>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</si>
  <si>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</si>
  <si>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</si>
  <si>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</si>
  <si>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</si>
  <si>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</si>
  <si>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</si>
  <si>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</si>
  <si>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</si>
  <si>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</si>
  <si>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</si>
  <si>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</si>
  <si>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</si>
  <si>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</si>
  <si>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</si>
  <si>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</si>
  <si>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</si>
  <si>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</si>
  <si>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</si>
  <si>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</si>
  <si>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</si>
  <si>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</si>
  <si>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</si>
  <si>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</si>
  <si>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</si>
  <si>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</si>
  <si>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</si>
  <si>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</si>
  <si>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</si>
  <si>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</si>
  <si>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</si>
  <si>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</si>
  <si>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</si>
  <si>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</si>
  <si>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</si>
  <si>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</si>
  <si>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</si>
  <si>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</si>
  <si>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</si>
  <si>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</si>
  <si>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</si>
  <si>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</si>
  <si>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</si>
  <si>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</si>
  <si>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</si>
  <si>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</si>
  <si>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</si>
  <si>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</si>
  <si>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</si>
  <si>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</si>
  <si>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</si>
  <si>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</si>
  <si>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</si>
  <si>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</si>
  <si>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</si>
  <si>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</si>
  <si>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</si>
  <si>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</si>
  <si>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</si>
  <si>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</si>
  <si>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</si>
  <si>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</si>
  <si>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</si>
  <si>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</si>
  <si>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</si>
  <si>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</si>
  <si>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</si>
  <si>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</si>
  <si>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</si>
  <si>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</si>
  <si>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</si>
  <si>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</si>
  <si>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</si>
  <si>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</si>
  <si>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</si>
  <si>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</si>
  <si>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</si>
  <si>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</si>
  <si>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</si>
  <si>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</si>
  <si>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</si>
  <si>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</si>
  <si>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</si>
  <si>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</si>
  <si>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</si>
  <si>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</si>
  <si>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</si>
  <si>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</si>
  <si>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</si>
  <si>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</si>
  <si>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</si>
  <si>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</si>
  <si>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</si>
  <si>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</si>
  <si>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</si>
  <si>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</si>
  <si>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</si>
  <si>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</si>
  <si>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</si>
  <si>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</si>
  <si>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</si>
  <si>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</si>
  <si>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</si>
  <si>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</si>
  <si>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</si>
  <si>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</si>
  <si>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</si>
  <si>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</si>
  <si>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</si>
  <si>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</si>
  <si>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</si>
  <si>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</si>
  <si>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</si>
  <si>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</si>
  <si>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</si>
  <si>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</si>
  <si>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</si>
  <si>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</si>
  <si>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</si>
  <si>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</si>
  <si>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</si>
  <si>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</si>
  <si>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</si>
  <si>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</si>
  <si>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</si>
  <si>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</si>
  <si>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</si>
  <si>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</si>
  <si>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</si>
  <si>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</si>
  <si>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</si>
  <si>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</si>
  <si>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</si>
  <si>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</si>
  <si>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</si>
  <si>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</si>
  <si>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</si>
  <si>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</si>
  <si>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</si>
  <si>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</si>
  <si>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</si>
  <si>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</si>
  <si>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</si>
  <si>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</si>
  <si>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</si>
  <si>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</si>
  <si>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</si>
  <si>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</si>
  <si>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</si>
  <si>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</si>
  <si>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</si>
  <si>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</si>
  <si>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</si>
  <si>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</si>
  <si>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</si>
  <si>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</si>
  <si>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</si>
  <si>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</si>
  <si>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</si>
  <si>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</si>
  <si>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</si>
  <si>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</si>
  <si>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</si>
  <si>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</si>
  <si>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</si>
  <si>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</si>
  <si>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</si>
  <si>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</si>
  <si>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</si>
  <si>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</si>
  <si>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</si>
  <si>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</si>
  <si>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</si>
  <si>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</si>
  <si>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</si>
  <si>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</si>
  <si>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</si>
  <si>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</si>
  <si>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</si>
  <si>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</si>
  <si>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</si>
  <si>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</si>
  <si>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</si>
  <si>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</si>
  <si>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</si>
  <si>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</si>
  <si>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</si>
  <si>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</si>
  <si>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</si>
  <si>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</si>
  <si>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</si>
  <si>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</si>
  <si>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</si>
  <si>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</si>
  <si>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</si>
  <si>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</si>
  <si>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</si>
  <si>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</si>
  <si>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</si>
  <si>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</si>
  <si>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</si>
  <si>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</si>
  <si>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</si>
  <si>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</si>
  <si>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</si>
  <si>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</si>
  <si>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</si>
  <si>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</si>
  <si>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</si>
  <si>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</si>
  <si>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</si>
  <si>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</si>
  <si>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</si>
  <si>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</si>
  <si>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</si>
  <si>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</si>
  <si>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</si>
  <si>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</si>
  <si>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</si>
  <si>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</si>
  <si>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</si>
  <si>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</si>
  <si>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</si>
  <si>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</si>
  <si>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</si>
  <si>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</si>
  <si>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</si>
  <si>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</si>
  <si>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</si>
  <si>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</si>
  <si>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</si>
  <si>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</si>
  <si>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</si>
  <si>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</si>
  <si>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</si>
  <si>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</si>
  <si>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</si>
  <si>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</si>
  <si>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</si>
  <si>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</si>
  <si>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</si>
  <si>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</si>
  <si>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</si>
  <si>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</si>
  <si>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</si>
  <si>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</si>
  <si>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</si>
  <si>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</si>
  <si>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</si>
  <si>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</si>
  <si>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</si>
  <si>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</si>
  <si>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</si>
  <si>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</si>
  <si>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</si>
  <si>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</si>
  <si>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</si>
  <si>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</si>
  <si>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</si>
  <si>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</si>
  <si>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</si>
  <si>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</si>
  <si>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</si>
  <si>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</si>
  <si>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</si>
  <si>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</si>
  <si>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</si>
  <si>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</si>
  <si>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</si>
  <si>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</si>
  <si>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</si>
  <si>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</si>
  <si>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</si>
  <si>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</si>
  <si>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</si>
  <si>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</si>
  <si>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</si>
  <si>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</si>
  <si>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</si>
  <si>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</si>
  <si>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</si>
  <si>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</si>
  <si>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</si>
  <si>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</si>
  <si>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</si>
  <si>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</si>
  <si>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</si>
  <si>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</si>
  <si>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</si>
  <si>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</si>
  <si>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</si>
  <si>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</si>
  <si>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</si>
  <si>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</si>
  <si>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</si>
  <si>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</si>
  <si>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</si>
  <si>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</si>
  <si>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</si>
  <si>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</si>
  <si>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</si>
  <si>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</si>
  <si>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</si>
  <si>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</si>
  <si>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</si>
  <si>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</si>
  <si>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</si>
  <si>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</si>
  <si>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</si>
  <si>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</si>
  <si>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</si>
  <si>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</si>
  <si>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</si>
  <si>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</si>
  <si>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</si>
  <si>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</si>
  <si>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</si>
  <si>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</si>
  <si>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</si>
  <si>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</si>
  <si>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</si>
  <si>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</si>
  <si>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</si>
  <si>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</si>
  <si>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</si>
  <si>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</si>
  <si>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</si>
  <si>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</si>
  <si>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</si>
  <si>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</si>
  <si>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</si>
  <si>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</si>
  <si>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</si>
  <si>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</si>
  <si>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</si>
  <si>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</si>
  <si>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</si>
  <si>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</si>
  <si>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</si>
  <si>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</si>
  <si>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</si>
  <si>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</si>
  <si>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</si>
  <si>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</si>
  <si>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</si>
  <si>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</si>
  <si>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</si>
  <si>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</si>
  <si>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</si>
  <si>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</si>
  <si>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</si>
  <si>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</si>
  <si>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</si>
  <si>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</si>
  <si>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</si>
  <si>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</si>
  <si>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</si>
  <si>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</si>
  <si>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</si>
  <si>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</si>
  <si>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</si>
  <si>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</si>
  <si>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</si>
  <si>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</si>
  <si>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</si>
  <si>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</si>
  <si>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</si>
  <si>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</si>
  <si>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</si>
  <si>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</si>
  <si>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</si>
  <si>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</si>
  <si>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</si>
  <si>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</si>
  <si>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</si>
  <si>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</si>
  <si>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</si>
  <si>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</si>
  <si>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</si>
  <si>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</si>
  <si>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</si>
  <si>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</si>
  <si>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</si>
  <si>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</si>
  <si>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</si>
  <si>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</si>
  <si>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</si>
  <si>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</si>
  <si>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</si>
  <si>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</si>
  <si>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</si>
  <si>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</si>
  <si>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</si>
  <si>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</si>
  <si>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</si>
  <si>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</si>
  <si>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</si>
  <si>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</si>
  <si>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</si>
  <si>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</si>
  <si>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</si>
  <si>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</si>
  <si>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</si>
  <si>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</si>
  <si>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</si>
  <si>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</si>
  <si>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</si>
  <si>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</si>
  <si>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</si>
  <si>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</si>
  <si>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</si>
  <si>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</si>
  <si>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</si>
  <si>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</si>
  <si>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</si>
  <si>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</si>
  <si>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</si>
  <si>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</si>
  <si>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</si>
  <si>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</si>
  <si>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</si>
  <si>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</si>
  <si>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</si>
  <si>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</si>
  <si>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</si>
  <si>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</si>
  <si>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</si>
  <si>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</si>
  <si>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</si>
  <si>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</si>
  <si>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</si>
  <si>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</si>
  <si>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</si>
  <si>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</si>
  <si>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</si>
  <si>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</si>
  <si>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</si>
  <si>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</si>
  <si>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</si>
  <si>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</si>
  <si>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</si>
  <si>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</si>
  <si>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</si>
  <si>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</si>
  <si>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</si>
  <si>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</si>
  <si>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</si>
  <si>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</si>
  <si>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</si>
  <si>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</si>
  <si>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</si>
  <si>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</si>
  <si>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</si>
  <si>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</si>
  <si>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</si>
  <si>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</si>
  <si>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</si>
  <si>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</si>
  <si>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</si>
  <si>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</si>
  <si>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</si>
  <si>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</si>
  <si>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</si>
  <si>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</si>
  <si>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</si>
  <si>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</si>
  <si>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</si>
  <si>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</si>
  <si>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</si>
  <si>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</si>
  <si>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</si>
  <si>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</si>
  <si>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</si>
  <si>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</si>
  <si>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</si>
  <si>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</si>
  <si>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</si>
  <si>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</si>
  <si>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</si>
  <si>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</si>
  <si>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</si>
  <si>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</si>
  <si>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</si>
  <si>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</si>
  <si>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</si>
  <si>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</si>
  <si>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</si>
  <si>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</si>
  <si>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</si>
  <si>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</si>
  <si>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</si>
  <si>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</si>
  <si>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</si>
  <si>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</si>
  <si>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</si>
  <si>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</si>
  <si>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</si>
  <si>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</si>
  <si>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</si>
  <si>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</si>
  <si>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</si>
  <si>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</si>
  <si>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</si>
  <si>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</si>
  <si>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</si>
  <si>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</si>
  <si>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</si>
  <si>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</si>
  <si>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</si>
  <si>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</si>
  <si>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</si>
  <si>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</si>
  <si>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</si>
  <si>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</si>
  <si>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</si>
  <si>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</si>
  <si>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</si>
  <si>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</si>
  <si>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</si>
  <si>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</si>
  <si>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</si>
  <si>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</si>
  <si>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</si>
  <si>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</si>
  <si>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</si>
  <si>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</si>
  <si>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</si>
  <si>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</si>
  <si>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</si>
  <si>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</si>
  <si>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</si>
  <si>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</si>
  <si>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</si>
  <si>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</si>
  <si>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</si>
  <si>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</si>
  <si>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</si>
  <si>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</si>
  <si>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</si>
  <si>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</si>
  <si>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</si>
  <si>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</si>
  <si>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</si>
  <si>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</si>
  <si>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</si>
  <si>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</si>
  <si>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</si>
  <si>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</si>
  <si>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</si>
  <si>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</si>
  <si>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</si>
  <si>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</si>
  <si>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</si>
  <si>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</si>
  <si>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</si>
  <si>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</si>
  <si>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</si>
  <si>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</si>
  <si>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</si>
  <si>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</si>
  <si>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</si>
  <si>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</si>
  <si>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</si>
  <si>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</si>
  <si>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</si>
  <si>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</si>
  <si>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</si>
  <si>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</si>
  <si>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</si>
  <si>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</si>
  <si>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</si>
  <si>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</si>
  <si>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</si>
  <si>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</si>
  <si>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</si>
  <si>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</si>
  <si>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</si>
  <si>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</si>
  <si>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</si>
  <si>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</si>
  <si>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</si>
  <si>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</si>
  <si>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</si>
  <si>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</si>
  <si>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</si>
  <si>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</si>
  <si>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</si>
  <si>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</si>
  <si>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</si>
  <si>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</si>
  <si>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</si>
  <si>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</si>
  <si>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</si>
  <si>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</si>
  <si>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</si>
  <si>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</si>
  <si>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</si>
  <si>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</si>
  <si>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</si>
  <si>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</si>
  <si>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</si>
  <si>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</si>
  <si>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</si>
  <si>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</si>
  <si>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</si>
  <si>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</si>
  <si>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</si>
  <si>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</si>
  <si>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</si>
  <si>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</si>
  <si>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</si>
  <si>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</si>
  <si>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</si>
  <si>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</si>
  <si>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</si>
  <si>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</si>
  <si>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</si>
  <si>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</si>
  <si>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</si>
  <si>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</si>
  <si>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</si>
  <si>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</si>
  <si>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</si>
  <si>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</si>
  <si>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</si>
  <si>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</si>
  <si>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</si>
  <si>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</si>
  <si>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</si>
  <si>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</si>
  <si>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</si>
  <si>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</si>
  <si>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</si>
  <si>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</si>
  <si>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</si>
  <si>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</si>
  <si>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</si>
  <si>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</si>
  <si>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</si>
  <si>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</si>
  <si>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</si>
  <si>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</si>
  <si>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</si>
  <si>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</si>
  <si>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</si>
  <si>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</si>
  <si>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</si>
  <si>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</si>
  <si>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</si>
  <si>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</si>
  <si>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</si>
  <si>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</si>
  <si>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</si>
  <si>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</si>
  <si>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</si>
  <si>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</si>
  <si>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</si>
  <si>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</si>
  <si>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</si>
  <si>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</si>
  <si>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</si>
  <si>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</si>
  <si>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</si>
  <si>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</si>
  <si>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</si>
  <si>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</si>
  <si>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</si>
  <si>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</si>
  <si>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</si>
  <si>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</si>
  <si>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</si>
  <si>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</si>
  <si>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</si>
  <si>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</si>
  <si>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</si>
  <si>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</si>
  <si>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</si>
  <si>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</si>
  <si>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</si>
  <si>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</si>
  <si>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</si>
  <si>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</si>
  <si>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</si>
  <si>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</si>
  <si>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</si>
  <si>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</si>
  <si>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</si>
  <si>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</si>
  <si>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</si>
  <si>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</si>
  <si>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</si>
  <si>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</si>
  <si>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</si>
  <si>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</si>
  <si>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</si>
  <si>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</si>
  <si>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</si>
  <si>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</si>
  <si>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</si>
  <si>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</si>
  <si>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</si>
  <si>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</si>
  <si>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</si>
  <si>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</si>
  <si>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</si>
  <si>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</si>
  <si>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</si>
  <si>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</si>
  <si>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</si>
  <si>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</si>
  <si>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</si>
  <si>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</si>
  <si>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</si>
  <si>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</si>
  <si>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</si>
  <si>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</si>
  <si>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</si>
  <si>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</si>
  <si>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</si>
  <si>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</si>
  <si>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</si>
  <si>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</si>
  <si>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</si>
  <si>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</si>
  <si>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</si>
  <si>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</si>
  <si>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</si>
  <si>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</si>
  <si>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</si>
  <si>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</si>
  <si>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</si>
  <si>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</si>
  <si>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</si>
  <si>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</si>
  <si>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</si>
  <si>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</si>
  <si>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</si>
  <si>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</si>
  <si>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</si>
  <si>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</si>
  <si>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</si>
  <si>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</si>
  <si>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</si>
  <si>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</si>
  <si>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</si>
  <si>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</si>
  <si>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</si>
  <si>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</si>
  <si>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</si>
  <si>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</si>
  <si>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</si>
  <si>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</si>
  <si>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</si>
  <si>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</si>
  <si>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</si>
  <si>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</si>
  <si>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</si>
  <si>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</si>
  <si>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</si>
  <si>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</si>
  <si>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</si>
  <si>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</si>
  <si>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</si>
  <si>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</si>
  <si>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</si>
  <si>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</si>
  <si>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</si>
  <si>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</si>
  <si>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</si>
  <si>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</si>
  <si>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</si>
  <si>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</si>
  <si>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</si>
  <si>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</si>
  <si>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</si>
  <si>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</si>
  <si>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</si>
  <si>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</si>
  <si>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</si>
  <si>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</si>
  <si>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</si>
  <si>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</si>
  <si>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</si>
  <si>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</si>
  <si>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</si>
  <si>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</si>
  <si>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</si>
  <si>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</si>
  <si>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</si>
  <si>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</si>
  <si>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</si>
  <si>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</si>
  <si>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</si>
  <si>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</si>
  <si>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</si>
  <si>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</si>
  <si>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</si>
  <si>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</si>
  <si>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</si>
  <si>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</si>
  <si>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</si>
  <si>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</si>
  <si>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</si>
  <si>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</si>
  <si>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</si>
  <si>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</si>
  <si>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</si>
  <si>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</si>
  <si>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</si>
  <si>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</si>
  <si>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</si>
  <si>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</si>
  <si>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</si>
  <si>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</si>
  <si>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</si>
  <si>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</si>
  <si>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</si>
  <si>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</si>
  <si>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</si>
  <si>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</si>
  <si>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</si>
  <si>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</si>
  <si>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</si>
  <si>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</si>
  <si>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</si>
  <si>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</si>
  <si>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</si>
  <si>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</si>
  <si>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</si>
  <si>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</si>
  <si>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</si>
  <si>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</si>
  <si>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</si>
  <si>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</si>
  <si>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</si>
  <si>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</si>
  <si>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</si>
  <si>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</si>
  <si>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</si>
  <si>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</si>
  <si>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</si>
  <si>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</si>
  <si>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</si>
  <si>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</si>
  <si>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</si>
  <si>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</si>
  <si>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</si>
  <si>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</si>
  <si>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</si>
  <si>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</si>
  <si>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</si>
  <si>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</si>
  <si>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</si>
  <si>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</si>
  <si>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</si>
  <si>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</si>
  <si>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</si>
  <si>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</si>
  <si>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</si>
  <si>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</si>
  <si>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</si>
  <si>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</si>
  <si>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</si>
  <si>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</si>
  <si>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</si>
  <si>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</si>
  <si>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</si>
  <si>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</si>
  <si>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</si>
  <si>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</si>
  <si>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</si>
  <si>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</si>
  <si>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</si>
  <si>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</si>
  <si>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</si>
  <si>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</si>
  <si>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</si>
  <si>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</si>
  <si>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</si>
  <si>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</si>
  <si>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</si>
  <si>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</si>
  <si>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</si>
  <si>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</si>
  <si>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</si>
  <si>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</si>
  <si>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</si>
  <si>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</si>
  <si>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</si>
  <si>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</si>
  <si>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</si>
  <si>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</si>
  <si>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</si>
  <si>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</si>
  <si>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</si>
  <si>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</si>
  <si>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</si>
  <si>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</si>
  <si>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</si>
  <si>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</si>
  <si>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</si>
  <si>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</si>
  <si>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</si>
  <si>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</si>
  <si>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</si>
  <si>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</si>
  <si>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</si>
  <si>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</si>
  <si>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</si>
  <si>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</si>
  <si>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</si>
  <si>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</si>
  <si>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</si>
  <si>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</si>
  <si>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</si>
  <si>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</si>
  <si>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</si>
  <si>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</si>
  <si>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</si>
  <si>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</si>
  <si>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</si>
  <si>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</si>
  <si>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</si>
  <si>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</si>
  <si>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</si>
  <si>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</si>
  <si>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</si>
  <si>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</si>
  <si>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</si>
  <si>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</si>
  <si>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</si>
  <si>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</si>
  <si>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</si>
  <si>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</si>
  <si>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</si>
  <si>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</si>
  <si>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</si>
  <si>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</si>
  <si>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</si>
  <si>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</si>
  <si>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</si>
  <si>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</si>
  <si>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</si>
  <si>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</si>
  <si>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</si>
  <si>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</si>
  <si>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</si>
  <si>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</si>
  <si>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</si>
  <si>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</si>
  <si>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</si>
  <si>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</si>
  <si>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</si>
  <si>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</si>
  <si>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</si>
  <si>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</si>
  <si>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</si>
  <si>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</si>
  <si>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</si>
  <si>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</si>
  <si>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</si>
  <si>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</si>
  <si>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</si>
  <si>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</si>
  <si>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</si>
  <si>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</si>
  <si>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</si>
  <si>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</si>
  <si>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</si>
  <si>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</si>
  <si>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</si>
  <si>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</si>
  <si>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</si>
  <si>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</si>
  <si>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</si>
  <si>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</si>
  <si>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</si>
  <si>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</si>
  <si>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</si>
  <si>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</si>
  <si>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</si>
  <si>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</si>
  <si>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</si>
  <si>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</si>
  <si>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</si>
  <si>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</si>
  <si>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</si>
  <si>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</si>
  <si>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</si>
  <si>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</si>
  <si>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</si>
  <si>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</si>
  <si>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</si>
  <si>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</si>
  <si>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</si>
  <si>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</si>
  <si>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</si>
  <si>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</si>
  <si>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</si>
  <si>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</si>
  <si>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</si>
  <si>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</si>
  <si>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</si>
  <si>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</si>
  <si>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</si>
  <si>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</si>
  <si>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</si>
  <si>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</si>
  <si>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</si>
  <si>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</si>
  <si>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</si>
  <si>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</si>
  <si>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</si>
  <si>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</si>
  <si>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</si>
  <si>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</si>
  <si>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</si>
  <si>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</si>
  <si>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</si>
  <si>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</si>
  <si>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</si>
  <si>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</si>
  <si>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</si>
  <si>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</si>
  <si>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</si>
  <si>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</si>
  <si>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</si>
  <si>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</si>
  <si>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</si>
  <si>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</si>
  <si>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</si>
  <si>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</si>
  <si>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</si>
  <si>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</si>
  <si>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</si>
  <si>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</si>
  <si>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</si>
  <si>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</si>
  <si>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</si>
  <si>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</si>
  <si>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</si>
  <si>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</si>
  <si>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</si>
  <si>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</si>
  <si>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</si>
  <si>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</si>
  <si>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</si>
  <si>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</si>
  <si>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</si>
  <si>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</si>
  <si>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</si>
  <si>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</si>
  <si>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</si>
  <si>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</si>
  <si>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</si>
  <si>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</si>
  <si>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</si>
  <si>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</si>
  <si>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</si>
  <si>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</si>
  <si>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</si>
  <si>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</si>
  <si>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</si>
  <si>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</si>
  <si>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</si>
  <si>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</si>
  <si>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</si>
  <si>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</si>
  <si>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</si>
  <si>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</si>
  <si>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</si>
  <si>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</si>
  <si>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</si>
  <si>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</si>
  <si>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</si>
  <si>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</si>
  <si>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</si>
  <si>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</si>
  <si>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</si>
  <si>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</si>
  <si>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</si>
  <si>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</si>
  <si>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</si>
  <si>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</si>
  <si>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</si>
  <si>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</si>
  <si>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</si>
  <si>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</si>
  <si>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</si>
  <si>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</si>
  <si>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</si>
  <si>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</si>
  <si>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</si>
  <si>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</si>
  <si>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</si>
  <si>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</si>
  <si>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</si>
  <si>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</si>
  <si>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</si>
  <si>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</si>
  <si>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</si>
  <si>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</si>
  <si>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</si>
  <si>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</si>
  <si>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</si>
  <si>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</si>
  <si>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</si>
  <si>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</si>
  <si>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</si>
  <si>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</si>
  <si>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</si>
  <si>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</si>
  <si>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</si>
  <si>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</si>
  <si>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</si>
  <si>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</si>
  <si>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</si>
  <si>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</si>
  <si>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</si>
  <si>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</si>
  <si>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</si>
  <si>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</si>
  <si>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</si>
  <si>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</si>
  <si>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</si>
  <si>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</si>
  <si>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</si>
  <si>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</si>
  <si>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</si>
  <si>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</si>
  <si>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</si>
  <si>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</si>
  <si>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</si>
  <si>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</si>
  <si>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</si>
  <si>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</si>
  <si>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</si>
  <si>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</si>
  <si>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</si>
  <si>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</si>
  <si>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</si>
  <si>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</si>
  <si>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</si>
  <si>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</si>
  <si>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</si>
  <si>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</si>
  <si>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</si>
  <si>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</si>
  <si>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</si>
  <si>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</si>
  <si>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</si>
  <si>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</si>
  <si>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</si>
  <si>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</si>
  <si>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</si>
  <si>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</si>
  <si>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</si>
  <si>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</si>
  <si>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</si>
  <si>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</si>
  <si>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</si>
  <si>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</si>
  <si>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</si>
  <si>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</si>
  <si>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</si>
  <si>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</si>
  <si>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</si>
  <si>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</si>
  <si>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</si>
  <si>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</si>
  <si>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</si>
  <si>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</si>
  <si>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</si>
  <si>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</si>
  <si>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</si>
  <si>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</si>
  <si>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</si>
  <si>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</si>
  <si>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</si>
  <si>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</si>
  <si>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</si>
  <si>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</si>
  <si>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</si>
  <si>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</si>
  <si>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</si>
  <si>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</si>
  <si>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</si>
  <si>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</si>
  <si>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</si>
  <si>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</si>
  <si>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</si>
  <si>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</si>
  <si>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</si>
  <si>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</si>
  <si>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</si>
  <si>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</si>
  <si>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</si>
  <si>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</si>
  <si>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</si>
  <si>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</si>
  <si>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</si>
  <si>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</si>
  <si>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</si>
  <si>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</si>
  <si>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</si>
  <si>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</si>
  <si>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</si>
  <si>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</si>
  <si>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</si>
  <si>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</si>
  <si>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</si>
  <si>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</si>
  <si>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</si>
  <si>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</si>
  <si>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</si>
  <si>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</si>
  <si>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</si>
  <si>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</si>
  <si>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</si>
  <si>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</si>
  <si>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</si>
  <si>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</si>
  <si>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</si>
  <si>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</si>
  <si>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</si>
  <si>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</si>
  <si>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</si>
  <si>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</si>
  <si>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</si>
  <si>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</si>
  <si>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</si>
  <si>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</si>
  <si>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</si>
  <si>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</si>
  <si>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</si>
  <si>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</si>
  <si>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</si>
  <si>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</si>
  <si>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</si>
  <si>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</si>
  <si>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</si>
  <si>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</si>
  <si>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</si>
  <si>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</si>
  <si>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</si>
  <si>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</si>
  <si>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</si>
  <si>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</si>
  <si>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</si>
  <si>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</si>
  <si>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</si>
  <si>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</si>
  <si>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</si>
  <si>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</si>
  <si>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</si>
  <si>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</si>
  <si>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</si>
  <si>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</si>
  <si>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</si>
  <si>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</si>
  <si>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</si>
  <si>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</si>
  <si>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</si>
  <si>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</si>
  <si>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</si>
  <si>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</si>
  <si>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</si>
  <si>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</si>
  <si>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</si>
  <si>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</si>
  <si>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</si>
  <si>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</si>
  <si>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</si>
  <si>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</si>
  <si>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</si>
  <si>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</si>
  <si>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</si>
  <si>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</si>
  <si>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</si>
  <si>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</si>
  <si>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</si>
  <si>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</si>
  <si>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</si>
  <si>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</si>
  <si>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</si>
  <si>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</si>
  <si>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</si>
  <si>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</si>
  <si>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</si>
  <si>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</si>
  <si>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</si>
  <si>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</si>
  <si>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</si>
  <si>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</si>
  <si>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</si>
  <si>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</si>
  <si>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</si>
  <si>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</si>
  <si>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</si>
  <si>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</si>
  <si>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</si>
  <si>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</si>
  <si>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</si>
  <si>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</si>
  <si>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</si>
  <si>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</si>
  <si>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</si>
  <si>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</si>
  <si>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</si>
  <si>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</si>
  <si>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</si>
  <si>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</si>
  <si>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</si>
  <si>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</si>
  <si>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</si>
  <si>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</si>
  <si>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</si>
  <si>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</si>
  <si>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</si>
  <si>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</si>
  <si>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</si>
  <si>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</si>
  <si>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</si>
  <si>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</si>
  <si>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</si>
  <si>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</si>
  <si>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</si>
  <si>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</si>
  <si>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</si>
  <si>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</si>
  <si>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</si>
  <si>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</si>
  <si>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</si>
  <si>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</si>
  <si>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</si>
  <si>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</si>
  <si>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</si>
  <si>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</si>
  <si>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</si>
  <si>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</si>
  <si>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</si>
  <si>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</si>
  <si>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</si>
  <si>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</si>
  <si>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</si>
  <si>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</si>
  <si>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</si>
  <si>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</si>
  <si>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</si>
  <si>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</si>
  <si>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</si>
  <si>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</si>
  <si>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</si>
  <si>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</si>
  <si>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</si>
  <si>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</si>
  <si>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</si>
  <si>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</si>
  <si>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</si>
  <si>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</si>
  <si>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</si>
  <si>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</si>
  <si>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</si>
  <si>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</si>
  <si>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</si>
  <si>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</si>
  <si>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</si>
  <si>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</si>
  <si>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</si>
  <si>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</si>
  <si>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</si>
  <si>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</si>
  <si>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</si>
  <si>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</si>
  <si>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</si>
  <si>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</si>
  <si>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</si>
  <si>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</si>
  <si>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</si>
  <si>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</si>
  <si>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</si>
  <si>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</si>
  <si>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</si>
  <si>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</si>
  <si>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</si>
  <si>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</si>
  <si>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</si>
  <si>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</si>
  <si>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</si>
  <si>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</si>
  <si>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</si>
  <si>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</si>
  <si>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</si>
  <si>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</si>
  <si>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</si>
  <si>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</si>
  <si>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</si>
  <si>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</si>
  <si>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</si>
  <si>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</si>
  <si>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</si>
  <si>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</si>
  <si>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</si>
  <si>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</si>
  <si>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</si>
  <si>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</si>
  <si>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</si>
  <si>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</si>
  <si>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</si>
  <si>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</si>
  <si>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</si>
  <si>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</si>
  <si>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</si>
  <si>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</si>
  <si>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</si>
  <si>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</si>
  <si>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</si>
  <si>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</si>
  <si>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</si>
  <si>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</si>
  <si>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</si>
  <si>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</si>
  <si>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</si>
  <si>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</si>
  <si>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</si>
  <si>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</si>
  <si>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</si>
  <si>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</si>
  <si>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</si>
  <si>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</si>
  <si>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</si>
  <si>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</si>
  <si>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</si>
  <si>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</si>
  <si>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</si>
  <si>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</si>
  <si>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</si>
  <si>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</si>
  <si>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</si>
  <si>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</si>
  <si>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</si>
  <si>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</si>
  <si>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</si>
  <si>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</si>
  <si>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</si>
  <si>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</si>
  <si>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</si>
  <si>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</si>
  <si>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</si>
  <si>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</si>
  <si>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</si>
  <si>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</si>
  <si>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</si>
  <si>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</si>
  <si>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</si>
  <si>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</si>
  <si>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</si>
  <si>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</si>
  <si>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</si>
  <si>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</si>
  <si>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</si>
  <si>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</si>
  <si>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</si>
  <si>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</si>
  <si>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</si>
  <si>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</si>
  <si>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</si>
  <si>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</si>
  <si>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</si>
  <si>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</si>
  <si>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</si>
  <si>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</si>
  <si>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</si>
  <si>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</si>
  <si>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</si>
  <si>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</si>
  <si>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</si>
  <si>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</si>
  <si>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</si>
  <si>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</si>
  <si>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</si>
  <si>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</si>
  <si>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</si>
  <si>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</si>
  <si>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</si>
  <si>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</si>
  <si>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</si>
  <si>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</si>
  <si>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</si>
  <si>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</si>
  <si>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</si>
  <si>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</si>
  <si>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</si>
  <si>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</si>
  <si>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</si>
  <si>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</si>
  <si>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</si>
  <si>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</si>
  <si>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</si>
  <si>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</si>
  <si>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</si>
  <si>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</si>
  <si>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</si>
  <si>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</si>
  <si>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</si>
  <si>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</si>
  <si>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</si>
  <si>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</si>
  <si>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</si>
  <si>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</si>
  <si>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</si>
  <si>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</si>
  <si>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</si>
  <si>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</si>
  <si>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</si>
  <si>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</si>
  <si>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</si>
  <si>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</si>
  <si>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</si>
  <si>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</si>
  <si>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</si>
  <si>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</si>
  <si>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</si>
  <si>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</si>
  <si>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</si>
  <si>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</si>
  <si>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</si>
  <si>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</si>
  <si>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</si>
  <si>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</si>
  <si>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</si>
  <si>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</si>
  <si>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</si>
  <si>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</si>
  <si>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</si>
  <si>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</si>
  <si>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</si>
  <si>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</si>
  <si>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</si>
  <si>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</si>
  <si>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</si>
  <si>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</si>
  <si>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</si>
  <si>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</si>
  <si>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</si>
  <si>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</si>
  <si>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</si>
  <si>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</si>
  <si>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</si>
  <si>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</si>
  <si>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</si>
  <si>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</si>
  <si>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</si>
  <si>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</si>
  <si>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</si>
  <si>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</si>
  <si>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</si>
  <si>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</si>
  <si>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</si>
  <si>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</si>
  <si>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</si>
  <si>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</si>
  <si>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</si>
  <si>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</si>
  <si>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</si>
  <si>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</si>
  <si>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</si>
  <si>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</si>
  <si>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</si>
  <si>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</si>
  <si>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</si>
  <si>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</si>
  <si>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</si>
  <si>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</si>
  <si>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</si>
  <si>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</si>
  <si>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</si>
  <si>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</si>
  <si>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</si>
  <si>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</si>
  <si>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</si>
  <si>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</si>
  <si>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</si>
  <si>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</si>
  <si>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</si>
  <si>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</si>
  <si>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</si>
  <si>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</si>
  <si>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</si>
  <si>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</si>
  <si>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</si>
  <si>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</si>
  <si>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</si>
  <si>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</si>
  <si>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</si>
  <si>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</si>
  <si>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</si>
  <si>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</si>
  <si>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</si>
  <si>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</si>
  <si>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</si>
  <si>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</si>
  <si>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</si>
  <si>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</si>
  <si>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</si>
  <si>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</si>
  <si>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</si>
  <si>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</si>
  <si>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</si>
  <si>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</si>
  <si>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</si>
  <si>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</si>
  <si>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</si>
  <si>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</si>
  <si>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</si>
  <si>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</si>
  <si>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</si>
  <si>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</si>
  <si>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</si>
  <si>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</si>
  <si>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</si>
  <si>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</si>
  <si>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</si>
  <si>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</si>
  <si>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</si>
  <si>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</si>
  <si>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</si>
  <si>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</si>
  <si>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</si>
  <si>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</si>
  <si>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</si>
  <si>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</si>
  <si>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</si>
  <si>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</si>
  <si>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</si>
  <si>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</si>
  <si>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</si>
  <si>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</si>
  <si>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</si>
  <si>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</si>
  <si>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</si>
  <si>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</si>
  <si>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</si>
  <si>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</si>
  <si>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</si>
  <si>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</si>
  <si>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</si>
  <si>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</si>
  <si>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</si>
  <si>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</si>
  <si>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</si>
  <si>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</si>
  <si>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</si>
  <si>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</si>
  <si>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</si>
  <si>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</si>
  <si>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</si>
  <si>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</si>
  <si>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</si>
  <si>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</si>
  <si>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</si>
  <si>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</si>
  <si>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</si>
  <si>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</si>
  <si>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</si>
  <si>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</si>
  <si>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</si>
  <si>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</si>
  <si>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</si>
  <si>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</si>
  <si>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</si>
  <si>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</si>
  <si>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</si>
  <si>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</si>
  <si>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</si>
  <si>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</si>
  <si>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</si>
  <si>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</si>
  <si>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</si>
  <si>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</si>
  <si>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</si>
  <si>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</si>
  <si>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</si>
  <si>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</si>
  <si>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</si>
  <si>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</si>
  <si>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</si>
  <si>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</si>
  <si>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</si>
  <si>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</si>
  <si>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</si>
  <si>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</si>
  <si>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</si>
  <si>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</si>
  <si>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</si>
  <si>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</si>
  <si>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</si>
  <si>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</si>
  <si>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</si>
  <si>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</si>
  <si>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</si>
  <si>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</si>
  <si>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</si>
  <si>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</si>
  <si>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</si>
  <si>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</si>
  <si>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</si>
  <si>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</si>
  <si>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</si>
  <si>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</si>
  <si>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</si>
  <si>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</si>
  <si>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</si>
  <si>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</si>
  <si>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</si>
  <si>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</si>
  <si>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</si>
  <si>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</si>
  <si>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</si>
  <si>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</si>
  <si>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</si>
  <si>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</si>
  <si>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</si>
  <si>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</si>
  <si>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</si>
  <si>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</si>
  <si>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</si>
  <si>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</si>
  <si>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</si>
  <si>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</si>
  <si>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</si>
  <si>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</si>
  <si>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</si>
  <si>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</si>
  <si>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</si>
  <si>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</si>
  <si>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</si>
  <si>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</si>
  <si>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</si>
  <si>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</si>
  <si>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</si>
  <si>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</si>
  <si>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</si>
  <si>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</si>
  <si>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</si>
  <si>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</si>
  <si>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</si>
  <si>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</si>
  <si>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</si>
  <si>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</si>
  <si>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</si>
  <si>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</si>
  <si>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</si>
  <si>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</si>
  <si>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</si>
  <si>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</si>
  <si>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</si>
  <si>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</si>
  <si>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</si>
  <si>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</si>
  <si>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</si>
  <si>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</si>
  <si>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</si>
  <si>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</si>
  <si>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</si>
  <si>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</si>
  <si>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</si>
  <si>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</si>
  <si>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</si>
  <si>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</si>
  <si>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</si>
  <si>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</si>
  <si>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</si>
  <si>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</si>
  <si>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</si>
  <si>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</si>
  <si>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</si>
  <si>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</si>
  <si>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</si>
  <si>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</si>
  <si>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</si>
  <si>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</si>
  <si>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</si>
  <si>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</si>
  <si>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</si>
  <si>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</si>
  <si>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</si>
  <si>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</si>
  <si>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</si>
  <si>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</si>
  <si>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</si>
  <si>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</si>
  <si>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</si>
  <si>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</si>
  <si>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</si>
  <si>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</si>
  <si>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</si>
  <si>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</si>
  <si>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</si>
  <si>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</si>
  <si>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</si>
  <si>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</si>
  <si>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</si>
  <si>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</si>
  <si>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</si>
  <si>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</si>
  <si>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</si>
  <si>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</si>
  <si>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</si>
  <si>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</si>
  <si>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</si>
  <si>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</si>
  <si>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</si>
  <si>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</si>
  <si>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</si>
  <si>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</si>
  <si>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</si>
  <si>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</si>
  <si>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</si>
  <si>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</si>
  <si>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</si>
  <si>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</si>
  <si>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</si>
  <si>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</si>
  <si>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</si>
  <si>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</si>
  <si>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</si>
  <si>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</si>
  <si>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</si>
  <si>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</si>
  <si>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</si>
  <si>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</si>
  <si>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</si>
  <si>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</si>
  <si>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</si>
  <si>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</si>
  <si>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</si>
  <si>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</si>
  <si>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</si>
  <si>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</si>
  <si>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</si>
  <si>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</si>
  <si>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</si>
  <si>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</si>
  <si>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</si>
  <si>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</si>
  <si>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</si>
  <si>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</si>
  <si>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</si>
  <si>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</si>
  <si>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</si>
  <si>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</si>
  <si>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</si>
  <si>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</si>
  <si>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</si>
  <si>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</si>
  <si>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</si>
  <si>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</si>
  <si>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</si>
  <si>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</si>
  <si>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</si>
  <si>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</si>
  <si>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</si>
  <si>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</si>
  <si>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</si>
  <si>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</si>
  <si>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</si>
  <si>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</si>
  <si>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</si>
  <si>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</si>
  <si>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</si>
  <si>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</si>
  <si>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</si>
  <si>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</si>
  <si>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</si>
  <si>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</si>
  <si>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</si>
  <si>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</si>
  <si>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</si>
  <si>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</si>
  <si>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</si>
  <si>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</si>
  <si>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</si>
  <si>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</si>
  <si>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</si>
  <si>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</si>
  <si>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</si>
  <si>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</si>
  <si>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</si>
  <si>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</si>
  <si>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</si>
  <si>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</si>
  <si>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</si>
  <si>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</si>
  <si>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</si>
  <si>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</si>
  <si>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</si>
  <si>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</si>
  <si>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</si>
  <si>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</si>
  <si>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</si>
  <si>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</si>
  <si>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</si>
  <si>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</si>
  <si>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</si>
  <si>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</si>
  <si>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</si>
  <si>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</si>
  <si>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</si>
  <si>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</si>
  <si>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</si>
  <si>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</si>
  <si>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</si>
  <si>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</si>
  <si>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</si>
  <si>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</si>
  <si>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</si>
  <si>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</si>
  <si>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</si>
  <si>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</si>
  <si>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</si>
  <si>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</si>
  <si>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</si>
  <si>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</si>
  <si>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</si>
  <si>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</si>
  <si>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</si>
  <si>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</si>
  <si>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</si>
  <si>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</si>
  <si>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</si>
  <si>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</si>
  <si>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</si>
  <si>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</si>
  <si>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</si>
  <si>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</si>
  <si>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</si>
  <si>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</si>
  <si>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</si>
  <si>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</si>
  <si>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</si>
  <si>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</si>
  <si>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</si>
  <si>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</si>
  <si>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</si>
  <si>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</si>
  <si>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</si>
  <si>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</si>
  <si>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</si>
  <si>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</si>
  <si>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</si>
  <si>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</si>
  <si>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</si>
  <si>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</si>
  <si>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</si>
  <si>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</si>
  <si>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</si>
  <si>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</si>
  <si>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</si>
  <si>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</si>
  <si>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</si>
  <si>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</si>
  <si>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</si>
  <si>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</si>
  <si>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</si>
  <si>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</si>
  <si>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</si>
  <si>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</si>
  <si>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</si>
  <si>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</si>
  <si>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</si>
  <si>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</si>
  <si>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</si>
  <si>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</si>
  <si>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</si>
  <si>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</si>
  <si>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</si>
  <si>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</si>
  <si>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</si>
  <si>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</si>
  <si>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</si>
  <si>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</si>
  <si>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</si>
  <si>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</si>
  <si>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</si>
  <si>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</si>
  <si>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</si>
  <si>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</si>
  <si>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</si>
  <si>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</si>
  <si>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</si>
  <si>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</si>
  <si>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</si>
  <si>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</si>
  <si>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</si>
  <si>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</si>
  <si>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</si>
  <si>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</si>
  <si>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</si>
  <si>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</si>
  <si>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</si>
  <si>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</si>
  <si>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</si>
  <si>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</si>
  <si>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</si>
  <si>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</si>
  <si>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</si>
  <si>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</si>
  <si>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</si>
  <si>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</si>
  <si>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</si>
  <si>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</si>
  <si>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</si>
  <si>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</si>
  <si>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</si>
  <si>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</si>
  <si>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</si>
  <si>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</si>
  <si>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</si>
  <si>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</si>
  <si>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</si>
  <si>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</si>
  <si>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</si>
  <si>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</si>
  <si>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</si>
  <si>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</si>
  <si>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</si>
  <si>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</si>
  <si>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</si>
  <si>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</si>
  <si>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</si>
  <si>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</si>
  <si>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</si>
  <si>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</si>
  <si>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</si>
  <si>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</si>
  <si>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</si>
  <si>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</si>
  <si>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</si>
  <si>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</si>
  <si>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</si>
  <si>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</si>
  <si>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</si>
  <si>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</si>
  <si>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</si>
  <si>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</si>
  <si>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</si>
  <si>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</si>
  <si>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</si>
  <si>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</si>
  <si>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</si>
  <si>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</si>
  <si>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</si>
  <si>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</si>
  <si>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</si>
  <si>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</si>
  <si>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</si>
  <si>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</si>
  <si>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</si>
  <si>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</si>
  <si>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</si>
  <si>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</si>
  <si>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</si>
  <si>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</si>
  <si>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</si>
  <si>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</si>
  <si>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</si>
  <si>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</si>
  <si>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</si>
  <si>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</si>
  <si>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</si>
  <si>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</si>
  <si>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</si>
  <si>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</si>
  <si>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</si>
  <si>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</si>
  <si>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</si>
  <si>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</si>
  <si>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</si>
  <si>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</si>
  <si>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</si>
  <si>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</si>
  <si>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</si>
  <si>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</si>
  <si>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</si>
  <si>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</si>
  <si>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</si>
  <si>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</si>
  <si>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</si>
  <si>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</si>
  <si>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</si>
  <si>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</si>
  <si>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</si>
  <si>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</si>
  <si>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</si>
  <si>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</si>
  <si>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</si>
  <si>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</si>
  <si>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</si>
  <si>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</si>
  <si>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</si>
  <si>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</si>
  <si>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</si>
  <si>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</si>
  <si>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</si>
  <si>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</si>
  <si>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</si>
  <si>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</si>
  <si>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</si>
  <si>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</si>
  <si>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</si>
  <si>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</si>
  <si>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</si>
  <si>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</si>
  <si>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</si>
  <si>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</si>
  <si>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</si>
  <si>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</si>
  <si>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</si>
  <si>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</si>
  <si>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</si>
  <si>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</si>
  <si>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</si>
  <si>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</si>
  <si>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</si>
  <si>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</si>
  <si>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</si>
  <si>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</si>
  <si>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</si>
  <si>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</si>
  <si>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</si>
  <si>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</si>
  <si>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</si>
  <si>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</si>
  <si>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</si>
  <si>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</si>
  <si>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</si>
  <si>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</si>
  <si>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</si>
  <si>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</si>
  <si>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</si>
  <si>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</si>
  <si>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</si>
  <si>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</si>
  <si>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</si>
  <si>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</si>
  <si>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</si>
  <si>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</si>
  <si>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</si>
  <si>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</si>
  <si>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</si>
  <si>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</si>
  <si>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</si>
  <si>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</si>
  <si>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</si>
  <si>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</si>
  <si>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</si>
  <si>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</si>
  <si>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</si>
  <si>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</si>
  <si>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</si>
  <si>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</si>
  <si>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</si>
  <si>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</si>
  <si>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</si>
  <si>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</si>
  <si>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</si>
  <si>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</si>
  <si>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</si>
  <si>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</si>
  <si>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</si>
  <si>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</si>
  <si>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</si>
  <si>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</si>
  <si>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</si>
  <si>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</si>
  <si>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</si>
  <si>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</si>
  <si>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</si>
  <si>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</si>
  <si>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</si>
  <si>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</si>
  <si>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</si>
  <si>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</si>
  <si>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</si>
  <si>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</si>
  <si>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</si>
  <si>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</si>
  <si>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</si>
  <si>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</si>
  <si>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</si>
  <si>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</si>
  <si>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</si>
  <si>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</si>
  <si>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</si>
  <si>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</si>
  <si>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</si>
  <si>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</si>
  <si>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</si>
  <si>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</si>
  <si>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</si>
  <si>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</si>
  <si>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</si>
  <si>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</si>
  <si>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</si>
  <si>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</si>
  <si>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</si>
  <si>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</si>
  <si>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</si>
  <si>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</si>
  <si>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</si>
  <si>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</si>
  <si>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</si>
  <si>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</si>
  <si>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</si>
  <si>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</si>
  <si>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</si>
  <si>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</si>
  <si>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</si>
  <si>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</si>
  <si>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</si>
  <si>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</si>
  <si>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</si>
  <si>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</si>
  <si>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</si>
  <si>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</si>
  <si>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</si>
  <si>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</si>
  <si>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</si>
  <si>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</si>
  <si>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</si>
  <si>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</si>
  <si>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</si>
  <si>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</si>
  <si>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</si>
  <si>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</si>
  <si>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</si>
  <si>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</si>
  <si>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</si>
  <si>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</si>
  <si>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</si>
  <si>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</si>
  <si>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</si>
  <si>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</si>
  <si>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</si>
  <si>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</si>
  <si>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</si>
  <si>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</si>
  <si>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</si>
  <si>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</si>
  <si>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</si>
  <si>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</si>
  <si>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</si>
  <si>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</si>
  <si>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</si>
  <si>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</si>
  <si>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</si>
  <si>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</si>
  <si>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</si>
  <si>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</si>
  <si>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</si>
  <si>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</si>
  <si>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</si>
  <si>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</si>
  <si>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</si>
  <si>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</si>
  <si>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</si>
  <si>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</si>
  <si>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</si>
  <si>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</si>
  <si>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</si>
  <si>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</si>
  <si>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</si>
  <si>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</si>
  <si>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</si>
  <si>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</si>
  <si>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</si>
  <si>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</si>
  <si>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</si>
  <si>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</si>
  <si>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</si>
  <si>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</si>
  <si>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</si>
  <si>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</si>
  <si>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</si>
  <si>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</si>
  <si>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</si>
  <si>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</si>
  <si>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</si>
  <si>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</si>
  <si>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</si>
  <si>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</si>
  <si>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</si>
  <si>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</si>
  <si>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</si>
  <si>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</si>
  <si>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</si>
  <si>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</si>
  <si>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</si>
  <si>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</si>
  <si>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</si>
  <si>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</si>
  <si>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</si>
  <si>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</si>
  <si>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</si>
  <si>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</si>
  <si>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</si>
  <si>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</si>
  <si>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</si>
  <si>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</si>
  <si>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</si>
  <si>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</si>
  <si>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</si>
  <si>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</si>
  <si>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</si>
  <si>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</si>
  <si>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</si>
  <si>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</si>
  <si>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</si>
  <si>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</si>
  <si>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</si>
  <si>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</si>
  <si>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</si>
  <si>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</si>
  <si>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</si>
  <si>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</si>
  <si>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</si>
  <si>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</si>
  <si>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</si>
  <si>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</si>
  <si>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</si>
  <si>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</si>
  <si>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</si>
  <si>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</si>
  <si>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</si>
  <si>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</si>
  <si>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</si>
  <si>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</si>
  <si>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</si>
  <si>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</si>
  <si>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</si>
  <si>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</si>
  <si>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</si>
  <si>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</si>
  <si>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</si>
  <si>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</si>
  <si>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</si>
  <si>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</si>
  <si>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</si>
  <si>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</si>
  <si>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</si>
  <si>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</si>
  <si>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</si>
  <si>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</si>
  <si>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</si>
  <si>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</si>
  <si>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</si>
  <si>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</si>
  <si>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</si>
  <si>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</si>
  <si>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</si>
  <si>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</si>
  <si>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</si>
  <si>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</si>
  <si>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</si>
  <si>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</si>
  <si>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</si>
  <si>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</si>
  <si>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</si>
  <si>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</si>
  <si>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</si>
  <si>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</si>
  <si>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</si>
  <si>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</si>
  <si>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</si>
  <si>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</si>
  <si>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</si>
  <si>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</si>
  <si>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</si>
  <si>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</si>
  <si>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</si>
  <si>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</si>
  <si>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</si>
  <si>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</si>
  <si>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</si>
  <si>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</si>
  <si>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</si>
  <si>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</si>
  <si>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</si>
  <si>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</si>
  <si>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</si>
  <si>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</si>
  <si>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</si>
  <si>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</si>
  <si>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</si>
  <si>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</si>
  <si>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</si>
  <si>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</si>
  <si>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</si>
  <si>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</si>
  <si>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</si>
  <si>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</si>
  <si>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</si>
  <si>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</si>
  <si>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</si>
  <si>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</si>
  <si>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</si>
  <si>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</si>
  <si>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</si>
  <si>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</si>
  <si>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</si>
  <si>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</si>
  <si>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</si>
  <si>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</si>
  <si>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</si>
  <si>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</si>
  <si>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</si>
  <si>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</si>
  <si>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</si>
  <si>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</si>
  <si>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</si>
  <si>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</si>
  <si>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</si>
  <si>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</si>
  <si>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</si>
  <si>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</si>
  <si>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</si>
  <si>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</si>
  <si>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</si>
  <si>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</si>
  <si>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</si>
  <si>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</si>
  <si>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</si>
  <si>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</si>
  <si>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</si>
  <si>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</si>
  <si>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</si>
  <si>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</si>
  <si>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</si>
  <si>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</si>
  <si>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</si>
  <si>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</si>
  <si>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</si>
  <si>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</si>
  <si>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</si>
  <si>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</si>
  <si>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</si>
  <si>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</si>
  <si>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</si>
  <si>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</si>
  <si>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</si>
  <si>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</si>
  <si>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</si>
  <si>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</si>
  <si>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</si>
  <si>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</si>
  <si>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</si>
  <si>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</si>
  <si>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</si>
  <si>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</si>
  <si>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</si>
  <si>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</si>
  <si>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</si>
  <si>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</si>
  <si>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</si>
  <si>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</si>
  <si>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</si>
  <si>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</si>
  <si>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</si>
  <si>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</si>
  <si>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</si>
  <si>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</si>
  <si>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</si>
  <si>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</si>
  <si>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</si>
  <si>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</si>
  <si>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</si>
  <si>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</si>
  <si>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</si>
  <si>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</si>
  <si>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</si>
  <si>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</si>
  <si>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</si>
  <si>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</si>
  <si>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</si>
  <si>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</si>
  <si>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</si>
  <si>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</si>
  <si>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</si>
  <si>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</si>
  <si>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</si>
  <si>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</si>
  <si>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</si>
  <si>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</si>
  <si>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</si>
  <si>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</si>
  <si>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</si>
  <si>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</si>
  <si>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</si>
  <si>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</si>
  <si>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</si>
  <si>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</si>
  <si>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</si>
  <si>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</si>
  <si>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</si>
  <si>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</si>
  <si>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</si>
  <si>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</si>
  <si>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</si>
  <si>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</si>
  <si>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</si>
  <si>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</si>
  <si>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</si>
  <si>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</si>
  <si>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</si>
  <si>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</si>
  <si>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</si>
  <si>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</si>
  <si>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</si>
  <si>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</si>
  <si>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</si>
  <si>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</si>
  <si>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</si>
  <si>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</si>
  <si>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</si>
  <si>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</si>
  <si>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</si>
  <si>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</si>
  <si>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</si>
  <si>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</si>
  <si>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</si>
  <si>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</si>
  <si>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</si>
  <si>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</si>
  <si>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</si>
  <si>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</si>
  <si>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</si>
  <si>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</si>
  <si>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</si>
  <si>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</si>
  <si>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</si>
  <si>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</si>
  <si>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</si>
  <si>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</si>
  <si>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</si>
  <si>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</si>
  <si>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</si>
  <si>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</si>
  <si>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</si>
  <si>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</si>
  <si>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</si>
  <si>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</si>
  <si>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</si>
  <si>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</si>
  <si>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</si>
  <si>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</si>
  <si>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</si>
  <si>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</si>
  <si>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</si>
  <si>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</si>
  <si>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</si>
  <si>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</si>
  <si>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</si>
  <si>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</si>
  <si>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</si>
  <si>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</si>
  <si>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</si>
  <si>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</si>
  <si>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</si>
  <si>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</si>
  <si>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</si>
  <si>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</si>
  <si>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</si>
  <si>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</si>
  <si>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</si>
  <si>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</si>
  <si>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</si>
  <si>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</si>
  <si>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</si>
  <si>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</si>
  <si>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</si>
  <si>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</si>
  <si>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</si>
  <si>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</si>
  <si>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</si>
  <si>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</si>
  <si>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</si>
  <si>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</si>
  <si>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</si>
  <si>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</si>
  <si>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</si>
  <si>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</si>
  <si>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</si>
  <si>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</si>
  <si>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</si>
  <si>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</si>
  <si>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</si>
  <si>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</si>
  <si>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</si>
  <si>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</si>
  <si>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</si>
  <si>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</si>
  <si>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</si>
  <si>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</si>
  <si>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</si>
  <si>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</si>
  <si>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</si>
  <si>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</si>
  <si>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</si>
  <si>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</si>
  <si>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</si>
  <si>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</si>
  <si>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</si>
  <si>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</si>
  <si>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</si>
  <si>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</si>
  <si>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</si>
  <si>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</si>
  <si>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</si>
  <si>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</si>
  <si>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</si>
  <si>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</si>
  <si>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</si>
  <si>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</si>
  <si>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</si>
  <si>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</si>
  <si>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</si>
  <si>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</si>
  <si>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</si>
  <si>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</si>
  <si>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</si>
  <si>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</si>
  <si>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</si>
  <si>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</si>
  <si>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</si>
  <si>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</si>
  <si>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</si>
  <si>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</si>
  <si>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</si>
  <si>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</si>
  <si>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</si>
  <si>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</si>
  <si>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</si>
  <si>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</si>
  <si>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</si>
  <si>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</si>
  <si>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</si>
  <si>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</si>
  <si>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</si>
  <si>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</si>
  <si>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</si>
  <si>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</si>
  <si>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</si>
  <si>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</si>
  <si>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</si>
  <si>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</si>
  <si>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</si>
  <si>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</si>
  <si>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</si>
  <si>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</si>
  <si>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</si>
  <si>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</si>
  <si>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</si>
  <si>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</si>
  <si>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</si>
  <si>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</si>
  <si>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</si>
  <si>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</si>
  <si>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</si>
  <si>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</si>
  <si>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</si>
  <si>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</si>
  <si>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</si>
  <si>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</si>
  <si>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</si>
  <si>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</si>
  <si>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</si>
  <si>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</si>
  <si>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</si>
  <si>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</si>
  <si>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</si>
  <si>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</si>
  <si>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</si>
  <si>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</si>
  <si>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</si>
  <si>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</si>
  <si>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</si>
  <si>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</si>
  <si>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</si>
  <si>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</si>
  <si>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</si>
  <si>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</si>
  <si>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</si>
  <si>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</si>
  <si>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</si>
  <si>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</si>
  <si>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</si>
  <si>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</si>
  <si>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</si>
  <si>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</si>
  <si>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</si>
  <si>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</si>
  <si>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</si>
  <si>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</si>
  <si>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</si>
  <si>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</si>
  <si>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</si>
  <si>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</si>
  <si>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</si>
  <si>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</si>
  <si>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</si>
  <si>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</si>
  <si>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</si>
  <si>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</si>
  <si>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</si>
  <si>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</si>
  <si>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</si>
  <si>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</si>
  <si>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</si>
  <si>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</si>
  <si>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</si>
  <si>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</si>
  <si>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</si>
  <si>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</si>
  <si>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</si>
  <si>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</si>
  <si>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</si>
  <si>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</si>
  <si>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</si>
  <si>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</si>
  <si>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</si>
  <si>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</si>
  <si>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</si>
  <si>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</si>
  <si>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</si>
  <si>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</si>
  <si>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</si>
  <si>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</si>
  <si>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</si>
  <si>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</si>
  <si>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</si>
  <si>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</si>
  <si>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</si>
  <si>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</si>
  <si>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</si>
  <si>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</si>
  <si>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</si>
  <si>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</si>
  <si>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</si>
  <si>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</si>
  <si>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</si>
  <si>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</si>
  <si>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</si>
  <si>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</si>
  <si>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</si>
  <si>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</si>
  <si>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</si>
  <si>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</si>
  <si>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</si>
  <si>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</si>
  <si>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</si>
  <si>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</si>
  <si>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</si>
  <si>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</si>
  <si>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</si>
  <si>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</si>
  <si>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</si>
  <si>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</si>
  <si>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</si>
  <si>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</si>
  <si>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</si>
  <si>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</si>
  <si>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</si>
  <si>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</si>
  <si>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</si>
  <si>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</si>
  <si>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</si>
  <si>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</si>
  <si>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</si>
  <si>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</si>
  <si>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</si>
  <si>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</si>
  <si>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</si>
  <si>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</si>
  <si>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</si>
  <si>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</si>
  <si>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</si>
  <si>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</si>
  <si>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</si>
  <si>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</si>
  <si>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</si>
  <si>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</si>
  <si>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</si>
  <si>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</si>
  <si>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</si>
  <si>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</si>
  <si>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</si>
  <si>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</si>
  <si>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</si>
  <si>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</si>
  <si>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</si>
  <si>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</si>
  <si>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</si>
  <si>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</si>
  <si>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</si>
  <si>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</si>
  <si>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</si>
  <si>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</si>
  <si>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</si>
  <si>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</si>
  <si>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</si>
  <si>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</si>
  <si>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</si>
  <si>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</si>
  <si>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</si>
  <si>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</si>
  <si>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</si>
  <si>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</si>
  <si>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</si>
  <si>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</si>
  <si>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</si>
  <si>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</si>
  <si>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</si>
  <si>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</si>
  <si>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</si>
  <si>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</si>
  <si>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</si>
  <si>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</si>
  <si>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</si>
  <si>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</si>
  <si>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</si>
  <si>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</si>
  <si>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</si>
  <si>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</si>
  <si>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</si>
  <si>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</si>
  <si>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</si>
  <si>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</si>
  <si>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</si>
  <si>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</si>
  <si>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</si>
  <si>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</si>
  <si>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</si>
  <si>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</si>
  <si>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</si>
  <si>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</si>
  <si>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</si>
  <si>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</si>
  <si>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</si>
  <si>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</si>
  <si>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</si>
  <si>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</si>
  <si>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</si>
  <si>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</si>
  <si>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</si>
  <si>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</si>
  <si>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</si>
  <si>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</si>
  <si>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</si>
  <si>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</si>
  <si>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</si>
  <si>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</si>
  <si>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</si>
  <si>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</si>
  <si>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</si>
  <si>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</si>
  <si>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</si>
  <si>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</si>
  <si>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</si>
  <si>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</si>
  <si>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</si>
  <si>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</si>
  <si>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</si>
  <si>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</si>
  <si>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</si>
  <si>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</si>
  <si>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</si>
  <si>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</si>
  <si>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</si>
  <si>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</si>
  <si>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</si>
  <si>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</si>
  <si>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</si>
  <si>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</si>
  <si>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</si>
  <si>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</si>
  <si>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</si>
  <si>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</si>
  <si>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</si>
  <si>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</si>
  <si>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</si>
  <si>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</si>
  <si>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</si>
  <si>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</si>
  <si>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</si>
  <si>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</si>
  <si>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</si>
  <si>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</si>
  <si>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</si>
  <si>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</si>
  <si>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</si>
  <si>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</si>
  <si>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</si>
  <si>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</si>
  <si>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</si>
  <si>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</si>
  <si>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</si>
  <si>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</si>
  <si>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</si>
  <si>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</si>
  <si>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</si>
  <si>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</si>
  <si>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</si>
  <si>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</si>
  <si>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</si>
  <si>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</si>
  <si>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</si>
  <si>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</si>
  <si>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</si>
  <si>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</si>
  <si>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</si>
  <si>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</si>
  <si>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</si>
  <si>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</si>
  <si>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</si>
  <si>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</si>
  <si>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</si>
  <si>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</si>
  <si>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</si>
  <si>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</si>
  <si>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</si>
  <si>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</si>
  <si>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</si>
  <si>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</si>
  <si>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</si>
  <si>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</si>
  <si>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</si>
  <si>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</si>
  <si>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</si>
  <si>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</si>
  <si>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</si>
  <si>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</si>
  <si>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</si>
  <si>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</si>
  <si>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</si>
  <si>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</si>
  <si>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</si>
  <si>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</si>
  <si>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</si>
  <si>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</si>
  <si>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</si>
  <si>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</si>
  <si>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</si>
  <si>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</si>
  <si>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</si>
  <si>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</si>
  <si>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</si>
  <si>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</si>
  <si>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</si>
  <si>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</si>
  <si>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</si>
  <si>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</si>
  <si>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</si>
  <si>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</si>
  <si>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</si>
  <si>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</si>
  <si>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</si>
  <si>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</si>
  <si>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</si>
  <si>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</si>
  <si>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</si>
  <si>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</si>
  <si>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</si>
  <si>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</si>
  <si>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</si>
  <si>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</si>
  <si>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</si>
  <si>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</si>
  <si>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</si>
  <si>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</si>
  <si>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</si>
  <si>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</si>
  <si>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</si>
  <si>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</si>
  <si>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</si>
  <si>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</si>
  <si>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</si>
  <si>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</si>
  <si>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</si>
  <si>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</si>
  <si>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</si>
  <si>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</si>
  <si>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</si>
  <si>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</si>
  <si>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</si>
  <si>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</si>
  <si>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</si>
  <si>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</si>
  <si>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</si>
  <si>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</si>
  <si>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</si>
  <si>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</si>
  <si>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</si>
  <si>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</si>
  <si>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</si>
  <si>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</si>
  <si>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</si>
  <si>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</si>
  <si>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</si>
  <si>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</si>
  <si>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</si>
  <si>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</si>
  <si>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</si>
  <si>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</si>
  <si>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</si>
  <si>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</si>
  <si>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</si>
  <si>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</si>
  <si>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</si>
  <si>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</si>
  <si>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</si>
  <si>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</si>
  <si>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</si>
  <si>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</si>
  <si>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</si>
  <si>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</si>
  <si>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</si>
  <si>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</si>
  <si>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</si>
  <si>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</si>
  <si>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</si>
  <si>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</si>
  <si>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</si>
  <si>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</si>
  <si>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</si>
  <si>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</si>
  <si>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</si>
  <si>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</si>
  <si>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</si>
  <si>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</si>
  <si>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</si>
  <si>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</si>
  <si>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</si>
  <si>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</si>
  <si>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</si>
  <si>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</si>
  <si>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</si>
  <si>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</si>
  <si>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</si>
  <si>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</si>
  <si>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</si>
  <si>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</si>
  <si>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</si>
  <si>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</si>
  <si>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</si>
  <si>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</si>
  <si>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</si>
  <si>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</si>
  <si>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</si>
  <si>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</si>
  <si>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</si>
  <si>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</si>
  <si>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</si>
  <si>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</si>
  <si>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</si>
  <si>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</si>
  <si>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</si>
  <si>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</si>
  <si>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</si>
  <si>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</si>
  <si>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</si>
  <si>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</si>
  <si>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</si>
  <si>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</si>
  <si>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</si>
  <si>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</si>
  <si>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</si>
  <si>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</si>
  <si>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</si>
  <si>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</si>
  <si>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</si>
  <si>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</si>
  <si>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</si>
  <si>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</si>
  <si>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</si>
  <si>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</si>
  <si>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</si>
  <si>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</si>
  <si>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</si>
  <si>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</si>
  <si>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</si>
  <si>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</si>
  <si>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</si>
  <si>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</si>
  <si>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</si>
  <si>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</si>
  <si>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</si>
  <si>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</si>
  <si>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</si>
  <si>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</si>
  <si>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</si>
  <si>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</si>
  <si>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</si>
  <si>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</si>
  <si>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</si>
  <si>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</si>
  <si>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</si>
  <si>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</si>
  <si>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</si>
  <si>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</si>
  <si>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</si>
  <si>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</si>
  <si>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</si>
  <si>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</si>
  <si>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</si>
  <si>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</si>
  <si>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</si>
  <si>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</si>
  <si>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</si>
  <si>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</si>
  <si>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</si>
  <si>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</si>
  <si>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</si>
  <si>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</si>
  <si>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</si>
  <si>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</si>
  <si>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</si>
  <si>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</si>
  <si>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</si>
  <si>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</si>
  <si>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</si>
  <si>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</si>
  <si>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</si>
  <si>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</si>
  <si>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</si>
  <si>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</si>
  <si>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</si>
  <si>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</si>
  <si>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</si>
  <si>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</si>
  <si>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</si>
  <si>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</si>
  <si>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</si>
  <si>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</si>
  <si>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</si>
  <si>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</si>
  <si>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</si>
  <si>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</si>
  <si>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</si>
  <si>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</si>
  <si>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</si>
  <si>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</si>
  <si>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</si>
  <si>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</si>
  <si>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</si>
  <si>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</si>
  <si>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</si>
  <si>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</si>
  <si>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</si>
  <si>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</si>
  <si>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</si>
  <si>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</si>
  <si>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</si>
  <si>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</si>
  <si>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</si>
  <si>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</si>
  <si>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</si>
  <si>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</si>
  <si>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</si>
  <si>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</si>
  <si>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</si>
  <si>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</si>
  <si>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</si>
  <si>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</si>
  <si>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</si>
  <si>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</si>
  <si>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</si>
  <si>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</si>
  <si>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</si>
  <si>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</si>
  <si>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</si>
  <si>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</si>
  <si>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</si>
  <si>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</si>
  <si>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</si>
  <si>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</si>
  <si>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</si>
  <si>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</si>
  <si>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</si>
  <si>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</si>
  <si>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</si>
  <si>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</si>
  <si>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</si>
  <si>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</si>
  <si>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</si>
  <si>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</si>
  <si>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</si>
  <si>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</si>
  <si>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</si>
  <si>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</si>
  <si>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</si>
  <si>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</si>
  <si>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</si>
  <si>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</si>
  <si>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</si>
  <si>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</si>
  <si>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</si>
  <si>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</si>
  <si>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</si>
  <si>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</si>
  <si>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</si>
  <si>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</si>
  <si>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</si>
  <si>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</si>
  <si>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</si>
  <si>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</si>
  <si>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</si>
  <si>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</si>
  <si>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</si>
  <si>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</si>
  <si>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</si>
  <si>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</si>
  <si>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</si>
  <si>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</si>
  <si>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</si>
  <si>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</si>
  <si>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</si>
  <si>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</si>
  <si>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</si>
  <si>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</si>
  <si>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</si>
  <si>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</si>
  <si>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</si>
  <si>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</si>
  <si>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</si>
  <si>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</si>
  <si>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</si>
  <si>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</si>
  <si>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</si>
  <si>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</si>
  <si>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</si>
  <si>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</si>
  <si>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</si>
  <si>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</si>
  <si>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</si>
  <si>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</si>
  <si>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</si>
  <si>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</si>
  <si>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</si>
  <si>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</si>
  <si>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</si>
  <si>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</si>
  <si>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</si>
  <si>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</si>
  <si>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</si>
  <si>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</si>
  <si>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</si>
  <si>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</si>
  <si>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</si>
  <si>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</si>
  <si>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</si>
  <si>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</si>
  <si>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</si>
  <si>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</si>
  <si>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</si>
  <si>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</si>
  <si>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</si>
  <si>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</si>
  <si>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</si>
  <si>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</si>
  <si>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</si>
  <si>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</si>
  <si>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</si>
  <si>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</si>
  <si>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</si>
  <si>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</si>
  <si>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</si>
  <si>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</si>
  <si>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</si>
  <si>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</si>
  <si>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</si>
  <si>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</si>
  <si>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</si>
  <si>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</si>
  <si>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</si>
  <si>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</si>
  <si>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</si>
  <si>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</si>
  <si>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</si>
  <si>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</si>
  <si>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</si>
  <si>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</si>
  <si>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</si>
  <si>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</si>
  <si>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</si>
  <si>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</si>
  <si>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</si>
  <si>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</si>
  <si>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</si>
  <si>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CYRIELLE VIRIEU</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</si>
  <si>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</si>
  <si>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</si>
  <si>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</si>
  <si>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</si>
  <si>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05097860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</si>
  <si>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</si>
  <si>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</si>
  <si>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</si>
  <si>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 TRUYERE</t>
  </si>
  <si>
    <t xml:space="preserve">NOM_PRELEV_DETERM</t>
  </si>
  <si>
    <t xml:space="preserve">AQUASCOP BIOLOGIE site de Monptellier</t>
  </si>
  <si>
    <t xml:space="preserve">LB_STATION</t>
  </si>
  <si>
    <t xml:space="preserve">LA TRUYERE EN AVAL DE LA LIMAGNOLE ET DE LA RIMEIZE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</si>
  <si>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</si>
  <si>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</si>
  <si>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</si>
  <si>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</si>
  <si>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IBMR-21-M146</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</si>
  <si>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</si>
  <si>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</si>
  <si>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</si>
  <si>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</si>
  <si>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</si>
  <si>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</si>
  <si>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</si>
  <si>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</si>
  <si>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</si>
  <si>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</si>
  <si>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</si>
  <si>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</si>
  <si>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</si>
  <si>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</si>
  <si>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</si>
  <si>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</si>
  <si>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</si>
  <si>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</si>
  <si>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</si>
  <si>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</si>
  <si>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</si>
  <si>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</si>
  <si>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</si>
  <si>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</si>
  <si>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</si>
  <si>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</si>
  <si>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</si>
  <si>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</si>
  <si>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</si>
  <si>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</si>
  <si>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</si>
  <si>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</si>
  <si>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</si>
  <si>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</si>
  <si>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</si>
  <si>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</si>
  <si>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</si>
  <si>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</si>
  <si>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</si>
  <si>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</si>
  <si>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</si>
  <si>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</si>
  <si>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</si>
  <si>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</si>
  <si>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</si>
  <si>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</si>
  <si>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</si>
  <si>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</si>
  <si>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</si>
  <si>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</si>
  <si>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</si>
  <si>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</si>
  <si>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</si>
  <si>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</si>
  <si>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</si>
  <si>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</si>
  <si>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</si>
  <si>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</si>
  <si>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</si>
  <si>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</si>
  <si>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</si>
  <si>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</si>
  <si>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</si>
  <si>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</si>
  <si>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</si>
  <si>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</si>
  <si>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</si>
  <si>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</si>
  <si>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</si>
  <si>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</si>
  <si>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</si>
  <si>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</si>
  <si>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</si>
  <si>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</si>
  <si>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</si>
  <si>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</si>
  <si>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</si>
  <si>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Niveau d'eau nettement inférieur aux années précédentes, DERWEB et BRARIV hors d'eau.</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</si>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</sst>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3" colorId="64" zoomScale="90" zoomScaleNormal="90" zoomScalePageLayoutView="100" workbookViewId="0">
      <selection pane="topLeft" activeCell="G87" activeCellId="0" sqref="G87"/>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23.85" hidden="false" customHeight="false" outlineLevel="0" collapsed="false">
      <c r="A10" s="26" t="s">
        <v>5180</v>
      </c>
      <c r="B10" s="28" t="s">
        <v>5181</v>
      </c>
      <c r="D10" s="26" t="s">
        <v>5182</v>
      </c>
      <c r="E10" s="29" t="n">
        <v>728217</v>
      </c>
      <c r="G10" s="25"/>
      <c r="H10" s="25"/>
    </row>
    <row r="11" customFormat="false" ht="15" hidden="false" customHeight="false" outlineLevel="0" collapsed="false">
      <c r="A11" s="26" t="s">
        <v>5183</v>
      </c>
      <c r="B11" s="30" t="n">
        <v>44440</v>
      </c>
      <c r="D11" s="26" t="s">
        <v>5184</v>
      </c>
      <c r="E11" s="29" t="n">
        <v>6410413</v>
      </c>
      <c r="G11" s="25"/>
      <c r="H11" s="25"/>
    </row>
    <row r="12" customFormat="false" ht="15" hidden="false" customHeight="false" outlineLevel="0" collapsed="false">
      <c r="A12" s="26" t="s">
        <v>5185</v>
      </c>
      <c r="B12" s="29" t="s">
        <v>5186</v>
      </c>
      <c r="D12" s="26" t="s">
        <v>5187</v>
      </c>
      <c r="E12" s="29" t="n">
        <v>728317</v>
      </c>
      <c r="G12" s="25"/>
      <c r="H12" s="25"/>
    </row>
    <row r="13" customFormat="false" ht="17.25" hidden="false" customHeight="true" outlineLevel="0" collapsed="false">
      <c r="A13" s="12"/>
      <c r="B13" s="31"/>
      <c r="D13" s="26" t="s">
        <v>5188</v>
      </c>
      <c r="E13" s="29" t="n">
        <v>6410441</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728217</v>
      </c>
    </row>
    <row r="18" customFormat="false" ht="15" hidden="false" customHeight="false" outlineLevel="0" collapsed="false">
      <c r="A18" s="36"/>
      <c r="B18" s="37" t="s">
        <v>5196</v>
      </c>
      <c r="C18" s="38" t="n">
        <f aca="false">E11</f>
        <v>6410413</v>
      </c>
    </row>
    <row r="19" customFormat="false" ht="15" hidden="false" customHeight="false" outlineLevel="0" collapsed="false">
      <c r="A19" s="33" t="s">
        <v>5197</v>
      </c>
      <c r="B19" s="39" t="n">
        <v>897</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13</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100</v>
      </c>
      <c r="D35" s="52" t="s">
        <v>5215</v>
      </c>
      <c r="E35" s="53"/>
    </row>
    <row r="36" s="56" customFormat="true" ht="15" hidden="false" customHeight="true" outlineLevel="0" collapsed="false">
      <c r="A36" s="54" t="s">
        <v>5216</v>
      </c>
      <c r="B36" s="34" t="n">
        <v>100</v>
      </c>
      <c r="C36" s="50"/>
      <c r="D36" s="55" t="s">
        <v>5217</v>
      </c>
      <c r="E36" s="34"/>
    </row>
    <row r="37" s="56" customFormat="true" ht="15" hidden="false" customHeight="true" outlineLevel="0" collapsed="false">
      <c r="A37" s="54" t="s">
        <v>5218</v>
      </c>
      <c r="B37" s="34" t="n">
        <v>13</v>
      </c>
      <c r="C37" s="50"/>
      <c r="D37" s="55" t="s">
        <v>5219</v>
      </c>
      <c r="E37" s="34"/>
    </row>
    <row r="38" s="56" customFormat="true" ht="15" hidden="false" customHeight="true" outlineLevel="0" collapsed="false">
      <c r="A38" s="54" t="s">
        <v>5220</v>
      </c>
      <c r="B38" s="34" t="n">
        <v>5</v>
      </c>
      <c r="C38" s="50"/>
      <c r="D38" s="55" t="s">
        <v>5220</v>
      </c>
      <c r="E38" s="34"/>
    </row>
    <row r="39" s="56" customFormat="true" ht="15" hidden="false" customHeight="true" outlineLevel="0" collapsed="false">
      <c r="A39" s="55" t="s">
        <v>5221</v>
      </c>
      <c r="B39" s="34" t="s">
        <v>5222</v>
      </c>
      <c r="C39" s="50"/>
      <c r="D39" s="55" t="s">
        <v>5221</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3</v>
      </c>
      <c r="C48" s="50"/>
      <c r="D48" s="26" t="s">
        <v>5230</v>
      </c>
      <c r="E48" s="62"/>
    </row>
    <row r="49" s="17" customFormat="true" ht="15" hidden="false" customHeight="false" outlineLevel="0" collapsed="false">
      <c r="A49" s="33" t="s">
        <v>5231</v>
      </c>
      <c r="B49" s="62" t="n">
        <v>2</v>
      </c>
      <c r="C49" s="50"/>
      <c r="D49" s="26" t="s">
        <v>5231</v>
      </c>
      <c r="E49" s="62"/>
    </row>
    <row r="50" s="17" customFormat="true" ht="15" hidden="false" customHeight="false" outlineLevel="0" collapsed="false">
      <c r="A50" s="33" t="s">
        <v>5232</v>
      </c>
      <c r="B50" s="62" t="n">
        <v>3</v>
      </c>
      <c r="C50" s="50"/>
      <c r="D50" s="26" t="s">
        <v>5232</v>
      </c>
      <c r="E50" s="62"/>
    </row>
    <row r="51" s="17" customFormat="true" ht="15" hidden="false" customHeight="false" outlineLevel="0" collapsed="false">
      <c r="A51" s="63" t="s">
        <v>5233</v>
      </c>
      <c r="B51" s="62" t="n">
        <v>4</v>
      </c>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1</v>
      </c>
      <c r="C57" s="50"/>
      <c r="D57" s="19" t="s">
        <v>5237</v>
      </c>
      <c r="E57" s="61"/>
    </row>
    <row r="58" s="17" customFormat="true" ht="15" hidden="false" customHeight="false" outlineLevel="0" collapsed="false">
      <c r="A58" s="33" t="s">
        <v>5238</v>
      </c>
      <c r="B58" s="62" t="n">
        <v>4</v>
      </c>
      <c r="C58" s="50"/>
      <c r="D58" s="26" t="s">
        <v>5238</v>
      </c>
      <c r="E58" s="62"/>
    </row>
    <row r="59" s="17" customFormat="true" ht="15" hidden="false" customHeight="false" outlineLevel="0" collapsed="false">
      <c r="A59" s="33" t="s">
        <v>5239</v>
      </c>
      <c r="B59" s="62" t="n">
        <v>4</v>
      </c>
      <c r="C59" s="50"/>
      <c r="D59" s="26" t="s">
        <v>5239</v>
      </c>
      <c r="E59" s="62"/>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row>
    <row r="66" s="17" customFormat="true" ht="15" hidden="false" customHeight="false" outlineLevel="0" collapsed="false">
      <c r="A66" s="33" t="s">
        <v>5244</v>
      </c>
      <c r="B66" s="62"/>
      <c r="C66" s="50"/>
      <c r="D66" s="26" t="s">
        <v>5244</v>
      </c>
      <c r="E66" s="62"/>
    </row>
    <row r="67" s="17" customFormat="true" ht="15" hidden="false" customHeight="false" outlineLevel="0" collapsed="false">
      <c r="A67" s="33" t="s">
        <v>5245</v>
      </c>
      <c r="B67" s="62" t="n">
        <v>2</v>
      </c>
      <c r="C67" s="50"/>
      <c r="D67" s="26" t="s">
        <v>5245</v>
      </c>
      <c r="E67" s="62"/>
    </row>
    <row r="68" s="17" customFormat="true" ht="15" hidden="false" customHeight="false" outlineLevel="0" collapsed="false">
      <c r="A68" s="33" t="s">
        <v>5246</v>
      </c>
      <c r="B68" s="62" t="n">
        <v>5</v>
      </c>
      <c r="C68" s="50"/>
      <c r="D68" s="26" t="s">
        <v>5246</v>
      </c>
      <c r="E68" s="62"/>
    </row>
    <row r="69" s="17" customFormat="true" ht="15" hidden="false" customHeight="false" outlineLevel="0" collapsed="false">
      <c r="A69" s="33" t="s">
        <v>5247</v>
      </c>
      <c r="B69" s="62" t="n">
        <v>2</v>
      </c>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t="n">
        <v>2</v>
      </c>
      <c r="C74" s="50"/>
      <c r="D74" s="26" t="s">
        <v>5250</v>
      </c>
      <c r="E74" s="62"/>
    </row>
    <row r="75" s="17" customFormat="true" ht="15" hidden="false" customHeight="false" outlineLevel="0" collapsed="false">
      <c r="A75" s="33" t="s">
        <v>5251</v>
      </c>
      <c r="B75" s="62" t="n">
        <v>2</v>
      </c>
      <c r="C75" s="50"/>
      <c r="D75" s="26" t="s">
        <v>5251</v>
      </c>
      <c r="E75" s="62"/>
    </row>
    <row r="76" s="17" customFormat="true" ht="15" hidden="false" customHeight="false" outlineLevel="0" collapsed="false">
      <c r="A76" s="33" t="s">
        <v>5252</v>
      </c>
      <c r="B76" s="62" t="n">
        <v>4</v>
      </c>
      <c r="C76" s="50"/>
      <c r="D76" s="26" t="s">
        <v>5252</v>
      </c>
      <c r="E76" s="62"/>
    </row>
    <row r="77" s="17" customFormat="true" ht="15" hidden="false" customHeight="false" outlineLevel="0" collapsed="false">
      <c r="A77" s="33" t="s">
        <v>5253</v>
      </c>
      <c r="B77" s="62" t="n">
        <v>4</v>
      </c>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3</v>
      </c>
      <c r="C83" s="50"/>
      <c r="D83" s="26" t="s">
        <v>5257</v>
      </c>
      <c r="E83" s="62"/>
    </row>
    <row r="84" s="17" customFormat="true" ht="15" hidden="false" customHeight="false" outlineLevel="0" collapsed="false">
      <c r="A84" s="33" t="s">
        <v>5258</v>
      </c>
      <c r="B84" s="62" t="n">
        <v>5</v>
      </c>
      <c r="C84" s="50"/>
      <c r="D84" s="26" t="s">
        <v>5258</v>
      </c>
      <c r="E84" s="62"/>
    </row>
    <row r="85" s="17" customFormat="true" ht="15" hidden="false" customHeight="false" outlineLevel="0" collapsed="false">
      <c r="A85" s="33" t="s">
        <v>5259</v>
      </c>
      <c r="B85" s="62" t="n">
        <v>2</v>
      </c>
      <c r="C85" s="50"/>
      <c r="D85" s="26" t="s">
        <v>5259</v>
      </c>
      <c r="E85" s="62"/>
    </row>
    <row r="86" s="17" customFormat="true" ht="15" hidden="false" customHeight="false" outlineLevel="0" collapsed="false">
      <c r="A86" s="33" t="s">
        <v>5260</v>
      </c>
      <c r="B86" s="62" t="n">
        <v>1</v>
      </c>
      <c r="C86" s="50"/>
      <c r="D86" s="26" t="s">
        <v>5260</v>
      </c>
      <c r="E86" s="62"/>
    </row>
    <row r="87" s="17" customFormat="true" ht="15" hidden="false" customHeight="false" outlineLevel="0" collapsed="false">
      <c r="A87" s="33" t="s">
        <v>5261</v>
      </c>
      <c r="B87" s="62" t="n">
        <v>1</v>
      </c>
      <c r="C87" s="50"/>
      <c r="D87" s="26" t="s">
        <v>5261</v>
      </c>
      <c r="E87" s="62"/>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307</v>
      </c>
      <c r="B97" s="79" t="str">
        <f aca="false">IF(A97="NEWCOD",IF(ISBLANK(G97),"renseigner le champ 'Nouveau taxon'",G97),VLOOKUP(A97,'Ref Taxo'!A:B,2,FALSE()))</f>
        <v>Audouinella</v>
      </c>
      <c r="C97" s="80" t="n">
        <f aca="false">IF(A97="NEWCOD",IF(ISBLANK(H97),"NoCod",H97),VLOOKUP(A97,'Ref Taxo'!A:D,4,FALSE()))</f>
        <v>6076</v>
      </c>
      <c r="D97" s="81" t="n">
        <v>0.01</v>
      </c>
      <c r="E97" s="82"/>
      <c r="F97" s="83" t="s">
        <v>5275</v>
      </c>
      <c r="G97" s="84"/>
      <c r="H97" s="85"/>
    </row>
    <row r="98" customFormat="false" ht="15" hidden="false" customHeight="false" outlineLevel="0" collapsed="false">
      <c r="A98" s="78" t="s">
        <v>2089</v>
      </c>
      <c r="B98" s="79" t="str">
        <f aca="false">IF(A98="NEWCOD",IF(ISBLANK(G98),"renseigner le champ 'Nouveau taxon'",G98),VLOOKUP(A98,'Ref Taxo'!A:B,2,FALSE()))</f>
        <v>Gomphoneis</v>
      </c>
      <c r="C98" s="80" t="n">
        <f aca="false">IF(A98="NEWCOD",IF(ISBLANK(H98),"NoCod",H98),VLOOKUP(A98,'Ref Taxo'!A:D,4,FALSE()))</f>
        <v>9382</v>
      </c>
      <c r="D98" s="81" t="n">
        <v>0.4</v>
      </c>
      <c r="E98" s="82"/>
      <c r="F98" s="83" t="s">
        <v>5275</v>
      </c>
      <c r="G98" s="86"/>
      <c r="H98" s="87"/>
    </row>
    <row r="99" customFormat="false" ht="15" hidden="false" customHeight="false" outlineLevel="0" collapsed="false">
      <c r="A99" s="78" t="s">
        <v>2881</v>
      </c>
      <c r="B99" s="79" t="str">
        <f aca="false">IF(A99="NEWCOD",IF(ISBLANK(G99),"renseigner le champ 'Nouveau taxon'",G99),VLOOKUP(A99,'Ref Taxo'!A:B,2,FALSE()))</f>
        <v>Melosira</v>
      </c>
      <c r="C99" s="80" t="n">
        <f aca="false">IF(A99="NEWCOD",IF(ISBLANK(H99),"NoCod",H99),VLOOKUP(A99,'Ref Taxo'!A:D,4,FALSE()))</f>
        <v>8714</v>
      </c>
      <c r="D99" s="81" t="n">
        <v>0.01</v>
      </c>
      <c r="E99" s="82"/>
      <c r="F99" s="83" t="s">
        <v>5275</v>
      </c>
      <c r="G99" s="86"/>
      <c r="H99" s="87"/>
    </row>
    <row r="100" customFormat="false" ht="15" hidden="false" customHeight="false" outlineLevel="0" collapsed="false">
      <c r="A100" s="78" t="s">
        <v>3260</v>
      </c>
      <c r="B100" s="79" t="str">
        <f aca="false">IF(A100="NEWCOD",IF(ISBLANK(G100),"renseigner le champ 'Nouveau taxon'",G100),VLOOKUP(A100,'Ref Taxo'!A:B,2,FALSE()))</f>
        <v>Oedogonium</v>
      </c>
      <c r="C100" s="80" t="n">
        <f aca="false">IF(A100="NEWCOD",IF(ISBLANK(H100),"NoCod",H100),VLOOKUP(A100,'Ref Taxo'!A:D,4,FALSE()))</f>
        <v>1134</v>
      </c>
      <c r="D100" s="81" t="n">
        <v>0.04</v>
      </c>
      <c r="E100" s="82"/>
      <c r="F100" s="83" t="s">
        <v>5275</v>
      </c>
      <c r="G100" s="86"/>
      <c r="H100" s="87"/>
    </row>
    <row r="101" customFormat="false" ht="15" hidden="false" customHeight="false" outlineLevel="0" collapsed="false">
      <c r="A101" s="78" t="s">
        <v>3314</v>
      </c>
      <c r="B101" s="79" t="str">
        <f aca="false">IF(A101="NEWCOD",IF(ISBLANK(G101),"renseigner le champ 'Nouveau taxon'",G101),VLOOKUP(A101,'Ref Taxo'!A:B,2,FALSE()))</f>
        <v>Paralemanea </v>
      </c>
      <c r="C101" s="80" t="n">
        <f aca="false">IF(A101="NEWCOD",IF(ISBLANK(H101),"NoCod",H101),VLOOKUP(A101,'Ref Taxo'!A:D,4,FALSE()))</f>
        <v>31566</v>
      </c>
      <c r="D101" s="81" t="n">
        <v>3.5</v>
      </c>
      <c r="E101" s="82"/>
      <c r="F101" s="83" t="s">
        <v>5275</v>
      </c>
      <c r="G101" s="86"/>
      <c r="H101" s="87"/>
    </row>
    <row r="102" customFormat="false" ht="15" hidden="false" customHeight="false" outlineLevel="0" collapsed="false">
      <c r="A102" s="78" t="s">
        <v>3450</v>
      </c>
      <c r="B102" s="79" t="str">
        <f aca="false">IF(A102="NEWCOD",IF(ISBLANK(G102),"renseigner le champ 'Nouveau taxon'",G102),VLOOKUP(A102,'Ref Taxo'!A:B,2,FALSE()))</f>
        <v>Phormidium</v>
      </c>
      <c r="C102" s="80" t="n">
        <f aca="false">IF(A102="NEWCOD",IF(ISBLANK(H102),"NoCod",H102),VLOOKUP(A102,'Ref Taxo'!A:D,4,FALSE()))</f>
        <v>6414</v>
      </c>
      <c r="D102" s="81" t="n">
        <v>1</v>
      </c>
      <c r="E102" s="82"/>
      <c r="F102" s="83" t="s">
        <v>5275</v>
      </c>
      <c r="G102" s="86"/>
      <c r="H102" s="87"/>
    </row>
    <row r="103" customFormat="false" ht="15" hidden="false" customHeight="false" outlineLevel="0" collapsed="false">
      <c r="A103" s="78" t="s">
        <v>4445</v>
      </c>
      <c r="B103" s="79" t="str">
        <f aca="false">IF(A103="NEWCOD",IF(ISBLANK(G103),"renseigner le champ 'Nouveau taxon'",G103),VLOOKUP(A103,'Ref Taxo'!A:B,2,FALSE()))</f>
        <v>Scytonema</v>
      </c>
      <c r="C103" s="80" t="n">
        <f aca="false">IF(A103="NEWCOD",IF(ISBLANK(H103),"NoCod",H103),VLOOKUP(A103,'Ref Taxo'!A:D,4,FALSE()))</f>
        <v>1114</v>
      </c>
      <c r="D103" s="81" t="n">
        <v>0.01</v>
      </c>
      <c r="E103" s="82"/>
      <c r="F103" s="83" t="s">
        <v>5275</v>
      </c>
      <c r="G103" s="86"/>
      <c r="H103" s="87"/>
    </row>
    <row r="104" customFormat="false" ht="15" hidden="false" customHeight="false" outlineLevel="0" collapsed="false">
      <c r="A104" s="78" t="s">
        <v>4683</v>
      </c>
      <c r="B104" s="79" t="str">
        <f aca="false">IF(A104="NEWCOD",IF(ISBLANK(G104),"renseigner le champ 'Nouveau taxon'",G104),VLOOKUP(A104,'Ref Taxo'!A:B,2,FALSE()))</f>
        <v>Spirogyra</v>
      </c>
      <c r="C104" s="80" t="n">
        <f aca="false">IF(A104="NEWCOD",IF(ISBLANK(H104),"NoCod",H104),VLOOKUP(A104,'Ref Taxo'!A:D,4,FALSE()))</f>
        <v>1147</v>
      </c>
      <c r="D104" s="81" t="n">
        <v>0.8</v>
      </c>
      <c r="E104" s="82"/>
      <c r="F104" s="83" t="s">
        <v>5275</v>
      </c>
      <c r="G104" s="86"/>
      <c r="H104" s="87"/>
    </row>
    <row r="105" customFormat="false" ht="15" hidden="false" customHeight="false" outlineLevel="0" collapsed="false">
      <c r="A105" s="78" t="s">
        <v>4752</v>
      </c>
      <c r="B105" s="79" t="str">
        <f aca="false">IF(A105="NEWCOD",IF(ISBLANK(G105),"renseigner le champ 'Nouveau taxon'",G105),VLOOKUP(A105,'Ref Taxo'!A:B,2,FALSE()))</f>
        <v>Stigeoclonium tenue</v>
      </c>
      <c r="C105" s="80" t="n">
        <f aca="false">IF(A105="NEWCOD",IF(ISBLANK(H105),"NoCod",H105),VLOOKUP(A105,'Ref Taxo'!A:D,4,FALSE()))</f>
        <v>5583</v>
      </c>
      <c r="D105" s="81" t="n">
        <v>0.01</v>
      </c>
      <c r="E105" s="82"/>
      <c r="F105" s="83" t="s">
        <v>5276</v>
      </c>
      <c r="G105" s="86"/>
      <c r="H105" s="87"/>
    </row>
    <row r="106" customFormat="false" ht="15" hidden="false" customHeight="false" outlineLevel="0" collapsed="false">
      <c r="A106" s="78" t="s">
        <v>1009</v>
      </c>
      <c r="B106" s="79" t="str">
        <f aca="false">IF(A106="NEWCOD",IF(ISBLANK(G106),"renseigner le champ 'Nouveau taxon'",G106),VLOOKUP(A106,'Ref Taxo'!A:B,2,FALSE()))</f>
        <v>Chiloscyphus polyanthos</v>
      </c>
      <c r="C106" s="80" t="n">
        <f aca="false">IF(A106="NEWCOD",IF(ISBLANK(H106),"NoCod",H106),VLOOKUP(A106,'Ref Taxo'!A:D,4,FALSE()))</f>
        <v>1186</v>
      </c>
      <c r="D106" s="81" t="n">
        <v>0.01</v>
      </c>
      <c r="E106" s="82"/>
      <c r="F106" s="83" t="s">
        <v>5275</v>
      </c>
      <c r="G106" s="86"/>
      <c r="H106" s="87"/>
    </row>
    <row r="107" customFormat="false" ht="15" hidden="false" customHeight="false" outlineLevel="0" collapsed="false">
      <c r="A107" s="78" t="s">
        <v>1906</v>
      </c>
      <c r="B107" s="79" t="str">
        <f aca="false">IF(A107="NEWCOD",IF(ISBLANK(G107),"renseigner le champ 'Nouveau taxon'",G107),VLOOKUP(A107,'Ref Taxo'!A:B,2,FALSE()))</f>
        <v>Fissidens crassipes</v>
      </c>
      <c r="C107" s="80" t="n">
        <f aca="false">IF(A107="NEWCOD",IF(ISBLANK(H107),"NoCod",H107),VLOOKUP(A107,'Ref Taxo'!A:D,4,FALSE()))</f>
        <v>1294</v>
      </c>
      <c r="D107" s="81" t="n">
        <v>0.01</v>
      </c>
      <c r="E107" s="82"/>
      <c r="F107" s="83" t="s">
        <v>5275</v>
      </c>
      <c r="G107" s="86"/>
      <c r="H107" s="87"/>
    </row>
    <row r="108" customFormat="false" ht="15" hidden="false" customHeight="false" outlineLevel="0" collapsed="false">
      <c r="A108" s="78" t="s">
        <v>1982</v>
      </c>
      <c r="B108" s="79" t="str">
        <f aca="false">IF(A108="NEWCOD",IF(ISBLANK(G108),"renseigner le champ 'Nouveau taxon'",G108),VLOOKUP(A108,'Ref Taxo'!A:B,2,FALSE()))</f>
        <v>Fontinalis squamosa</v>
      </c>
      <c r="C108" s="80" t="n">
        <f aca="false">IF(A108="NEWCOD",IF(ISBLANK(H108),"NoCod",H108),VLOOKUP(A108,'Ref Taxo'!A:D,4,FALSE()))</f>
        <v>1312</v>
      </c>
      <c r="D108" s="81" t="n">
        <v>0.01</v>
      </c>
      <c r="E108" s="82"/>
      <c r="F108" s="83" t="s">
        <v>5275</v>
      </c>
      <c r="G108" s="86"/>
      <c r="H108" s="87"/>
    </row>
    <row r="109" customFormat="false" ht="15" hidden="false" customHeight="false" outlineLevel="0" collapsed="false">
      <c r="A109" s="78" t="s">
        <v>2246</v>
      </c>
      <c r="B109" s="79" t="str">
        <f aca="false">IF(A109="NEWCOD",IF(ISBLANK(G109),"renseigner le champ 'Nouveau taxon'",G109),VLOOKUP(A109,'Ref Taxo'!A:B,2,FALSE()))</f>
        <v>Hygroamblystegium fluviatile</v>
      </c>
      <c r="C109" s="80" t="n">
        <f aca="false">IF(A109="NEWCOD",IF(ISBLANK(H109),"NoCod",H109),VLOOKUP(A109,'Ref Taxo'!A:D,4,FALSE()))</f>
        <v>1237</v>
      </c>
      <c r="D109" s="81" t="n">
        <v>0.01</v>
      </c>
      <c r="E109" s="82"/>
      <c r="F109" s="83" t="s">
        <v>5275</v>
      </c>
      <c r="G109" s="86"/>
      <c r="H109" s="87"/>
    </row>
    <row r="110" customFormat="false" ht="15" hidden="false" customHeight="false" outlineLevel="0" collapsed="false">
      <c r="A110" s="78" t="s">
        <v>2276</v>
      </c>
      <c r="B110" s="79" t="str">
        <f aca="false">IF(A110="NEWCOD",IF(ISBLANK(G110),"renseigner le champ 'Nouveau taxon'",G110),VLOOKUP(A110,'Ref Taxo'!A:B,2,FALSE()))</f>
        <v>Hygrohypnum duriusculum</v>
      </c>
      <c r="C110" s="80" t="n">
        <f aca="false">IF(A110="NEWCOD",IF(ISBLANK(H110),"NoCod",H110),VLOOKUP(A110,'Ref Taxo'!A:D,4,FALSE()))</f>
        <v>9821</v>
      </c>
      <c r="D110" s="81" t="n">
        <v>0.1</v>
      </c>
      <c r="E110" s="82"/>
      <c r="F110" s="83" t="s">
        <v>5275</v>
      </c>
      <c r="G110" s="86"/>
      <c r="H110" s="87"/>
    </row>
    <row r="111" customFormat="false" ht="15" hidden="false" customHeight="false" outlineLevel="0" collapsed="false">
      <c r="A111" s="78" t="s">
        <v>4087</v>
      </c>
      <c r="B111" s="79" t="str">
        <f aca="false">IF(A111="NEWCOD",IF(ISBLANK(G111),"renseigner le champ 'Nouveau taxon'",G111),VLOOKUP(A111,'Ref Taxo'!A:B,2,FALSE()))</f>
        <v>Rhynchostegium riparioides</v>
      </c>
      <c r="C111" s="80" t="n">
        <f aca="false">IF(A111="NEWCOD",IF(ISBLANK(H111),"NoCod",H111),VLOOKUP(A111,'Ref Taxo'!A:D,4,FALSE()))</f>
        <v>1268</v>
      </c>
      <c r="D111" s="81" t="n">
        <v>0.2</v>
      </c>
      <c r="E111" s="82"/>
      <c r="F111" s="83" t="s">
        <v>5275</v>
      </c>
      <c r="G111" s="86"/>
      <c r="H111" s="87"/>
    </row>
    <row r="112" customFormat="false" ht="15" hidden="false" customHeight="false" outlineLevel="0" collapsed="false">
      <c r="A112" s="78" t="s">
        <v>1617</v>
      </c>
      <c r="B112" s="79" t="str">
        <f aca="false">IF(A112="NEWCOD",IF(ISBLANK(G112),"renseigner le champ 'Nouveau taxon'",G112),VLOOKUP(A112,'Ref Taxo'!A:B,2,FALSE()))</f>
        <v>Eleocharis palustris</v>
      </c>
      <c r="C112" s="80" t="n">
        <f aca="false">IF(A112="NEWCOD",IF(ISBLANK(H112),"NoCod",H112),VLOOKUP(A112,'Ref Taxo'!A:D,4,FALSE()))</f>
        <v>1506</v>
      </c>
      <c r="D112" s="81" t="n">
        <v>0.01</v>
      </c>
      <c r="E112" s="82"/>
      <c r="F112" s="83" t="s">
        <v>5275</v>
      </c>
      <c r="G112" s="86"/>
      <c r="H112" s="87"/>
    </row>
    <row r="113" customFormat="false" ht="15" hidden="false" customHeight="false" outlineLevel="0" collapsed="false">
      <c r="A113" s="78" t="s">
        <v>2883</v>
      </c>
      <c r="B113" s="79" t="str">
        <f aca="false">IF(A113="NEWCOD",IF(ISBLANK(G113),"renseigner le champ 'Nouveau taxon'",G113),VLOOKUP(A113,'Ref Taxo'!A:B,2,FALSE()))</f>
        <v>Mentha aquatica</v>
      </c>
      <c r="C113" s="80" t="n">
        <f aca="false">IF(A113="NEWCOD",IF(ISBLANK(H113),"NoCod",H113),VLOOKUP(A113,'Ref Taxo'!A:D,4,FALSE()))</f>
        <v>1791</v>
      </c>
      <c r="D113" s="81" t="n">
        <v>0.01</v>
      </c>
      <c r="E113" s="82"/>
      <c r="F113" s="83" t="s">
        <v>5275</v>
      </c>
      <c r="G113" s="86"/>
      <c r="H113" s="87"/>
    </row>
    <row r="114" customFormat="false" ht="15" hidden="false" customHeight="false" outlineLevel="0" collapsed="false">
      <c r="A114" s="78" t="s">
        <v>3418</v>
      </c>
      <c r="B114" s="79" t="str">
        <f aca="false">IF(A114="NEWCOD",IF(ISBLANK(G114),"renseigner le champ 'Nouveau taxon'",G114),VLOOKUP(A114,'Ref Taxo'!A:B,2,FALSE()))</f>
        <v>Phalaris arundinacea</v>
      </c>
      <c r="C114" s="80" t="n">
        <f aca="false">IF(A114="NEWCOD",IF(ISBLANK(H114),"NoCod",H114),VLOOKUP(A114,'Ref Taxo'!A:D,4,FALSE()))</f>
        <v>1577</v>
      </c>
      <c r="D114" s="81" t="n">
        <v>0.01</v>
      </c>
      <c r="E114" s="82"/>
      <c r="F114" s="83" t="s">
        <v>5275</v>
      </c>
      <c r="G114" s="86"/>
      <c r="H114" s="87"/>
    </row>
    <row r="115" customFormat="false" ht="15" hidden="false" customHeight="false" outlineLevel="0" collapsed="false">
      <c r="A115" s="78" t="s">
        <v>2816</v>
      </c>
      <c r="B115" s="79" t="str">
        <f aca="false">IF(A115="NEWCOD",IF(ISBLANK(G115),"renseigner le champ 'Nouveau taxon'",G115),VLOOKUP(A115,'Ref Taxo'!A:B,2,FALSE()))</f>
        <v>Lysimachia vulgaris</v>
      </c>
      <c r="C115" s="80" t="n">
        <f aca="false">IF(A115="NEWCOD",IF(ISBLANK(H115),"NoCod",H115),VLOOKUP(A115,'Ref Taxo'!A:D,4,FALSE()))</f>
        <v>1887</v>
      </c>
      <c r="D115" s="81" t="n">
        <v>0.01</v>
      </c>
      <c r="E115" s="82"/>
      <c r="F115" s="83" t="s">
        <v>5275</v>
      </c>
      <c r="G115" s="86"/>
      <c r="H115" s="87"/>
    </row>
    <row r="116" customFormat="false" ht="15" hidden="false" customHeight="false" outlineLevel="0" collapsed="false">
      <c r="A116" s="78" t="s">
        <v>809</v>
      </c>
      <c r="B116" s="79" t="str">
        <f aca="false">IF(A116="NEWCOD",IF(ISBLANK(G116),"renseigner le champ 'Nouveau taxon'",G116),VLOOKUP(A116,'Ref Taxo'!A:B,2,FALSE()))</f>
        <v>Carex</v>
      </c>
      <c r="C116" s="80" t="n">
        <f aca="false">IF(A116="NEWCOD",IF(ISBLANK(H116),"NoCod",H116),VLOOKUP(A116,'Ref Taxo'!A:D,4,FALSE()))</f>
        <v>1466</v>
      </c>
      <c r="D116" s="81" t="n">
        <v>0.01</v>
      </c>
      <c r="E116" s="82"/>
      <c r="F116" s="83" t="s">
        <v>5275</v>
      </c>
      <c r="G116" s="86"/>
      <c r="H116" s="87"/>
    </row>
    <row r="117" customFormat="false" ht="15" hidden="false" customHeight="false" outlineLevel="0" collapsed="false">
      <c r="A117" s="78" t="s">
        <v>2640</v>
      </c>
      <c r="B117" s="79" t="str">
        <f aca="false">IF(A117="NEWCOD",IF(ISBLANK(G117),"renseigner le champ 'Nouveau taxon'",G117),VLOOKUP(A117,'Ref Taxo'!A:B,2,FALSE()))</f>
        <v>Lemna minor</v>
      </c>
      <c r="C117" s="80" t="n">
        <f aca="false">IF(A117="NEWCOD",IF(ISBLANK(H117),"NoCod",H117),VLOOKUP(A117,'Ref Taxo'!A:D,4,FALSE()))</f>
        <v>1626</v>
      </c>
      <c r="D117" s="81" t="n">
        <v>0.01</v>
      </c>
      <c r="E117" s="82"/>
      <c r="F117" s="83" t="s">
        <v>5275</v>
      </c>
      <c r="G117" s="86"/>
      <c r="H117" s="87"/>
    </row>
    <row r="118" customFormat="false" ht="15" hidden="false" customHeight="false" outlineLevel="0" collapsed="false">
      <c r="A118" s="78" t="s">
        <v>3961</v>
      </c>
      <c r="B118" s="79" t="str">
        <f aca="false">IF(A118="NEWCOD",IF(ISBLANK(G118),"renseigner le champ 'Nouveau taxon'",G118),VLOOKUP(A118,'Ref Taxo'!A:B,2,FALSE()))</f>
        <v>Ranunculus penicillatus var. calcareus</v>
      </c>
      <c r="C118" s="80" t="n">
        <f aca="false">IF(A118="NEWCOD",IF(ISBLANK(H118),"NoCod",H118),VLOOKUP(A118,'Ref Taxo'!A:D,4,FALSE()))</f>
        <v>29941</v>
      </c>
      <c r="D118" s="81" t="n">
        <v>0.4</v>
      </c>
      <c r="E118" s="82"/>
      <c r="F118" s="83" t="s">
        <v>5275</v>
      </c>
      <c r="G118" s="86"/>
      <c r="H118" s="87"/>
    </row>
    <row r="119" customFormat="false" ht="15" hidden="false" customHeight="false" outlineLevel="0" collapsed="false">
      <c r="A119" s="78" t="s">
        <v>1719</v>
      </c>
      <c r="B119" s="79" t="str">
        <f aca="false">IF(A119="NEWCOD",IF(ISBLANK(G119),"renseigner le champ 'Nouveau taxon'",G119),VLOOKUP(A119,'Ref Taxo'!A:B,2,FALSE()))</f>
        <v>Equisetum arvense</v>
      </c>
      <c r="C119" s="80" t="n">
        <f aca="false">IF(A119="NEWCOD",IF(ISBLANK(H119),"NoCod",H119),VLOOKUP(A119,'Ref Taxo'!A:D,4,FALSE()))</f>
        <v>1384</v>
      </c>
      <c r="D119" s="81" t="n">
        <v>0.01</v>
      </c>
      <c r="E119" s="82"/>
      <c r="F119" s="83" t="s">
        <v>5275</v>
      </c>
      <c r="G119" s="86"/>
      <c r="H119" s="87"/>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3" t="s">
        <v>5275</v>
      </c>
      <c r="G120" s="86"/>
      <c r="H120" s="87"/>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3" t="s">
        <v>5275</v>
      </c>
      <c r="G121" s="86"/>
      <c r="H121" s="87"/>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3" t="s">
        <v>5275</v>
      </c>
      <c r="G122" s="86"/>
      <c r="H122" s="87"/>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3" t="s">
        <v>5275</v>
      </c>
      <c r="G123" s="86"/>
      <c r="H123" s="87"/>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3" t="s">
        <v>5275</v>
      </c>
      <c r="G124" s="86"/>
      <c r="H124" s="87"/>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5275</v>
      </c>
      <c r="G125" s="86"/>
      <c r="H125" s="87"/>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5275</v>
      </c>
      <c r="G126" s="86"/>
      <c r="H126" s="87"/>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5275</v>
      </c>
      <c r="G127" s="86"/>
      <c r="H127" s="87"/>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5275</v>
      </c>
      <c r="G128" s="86"/>
      <c r="H128" s="87"/>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5275</v>
      </c>
      <c r="G129" s="86"/>
      <c r="H129" s="87"/>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5275</v>
      </c>
      <c r="G130" s="86"/>
      <c r="H130" s="87"/>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5275</v>
      </c>
      <c r="G131" s="86"/>
      <c r="H131" s="87"/>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5275</v>
      </c>
      <c r="G132" s="86"/>
      <c r="H132" s="87"/>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5275</v>
      </c>
      <c r="G133" s="86"/>
      <c r="H133" s="87"/>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5275</v>
      </c>
      <c r="G134" s="86"/>
      <c r="H134" s="87"/>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5275</v>
      </c>
      <c r="G135" s="86"/>
      <c r="H135" s="87"/>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5275</v>
      </c>
      <c r="G136" s="86"/>
      <c r="H136" s="87"/>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5275</v>
      </c>
      <c r="G137" s="86"/>
      <c r="H137" s="87"/>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5275</v>
      </c>
      <c r="G138" s="86"/>
      <c r="H138" s="87"/>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5275</v>
      </c>
      <c r="G139" s="86"/>
      <c r="H139" s="87"/>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5275</v>
      </c>
      <c r="G140" s="86"/>
      <c r="H140" s="87"/>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5275</v>
      </c>
      <c r="G141" s="86"/>
      <c r="H141" s="87"/>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5275</v>
      </c>
      <c r="G142" s="86"/>
      <c r="H142" s="87"/>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5275</v>
      </c>
      <c r="G143" s="86"/>
      <c r="H143" s="87"/>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5275</v>
      </c>
      <c r="G144" s="86"/>
      <c r="H144" s="87"/>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5275</v>
      </c>
      <c r="G145" s="86"/>
      <c r="H145" s="87"/>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5275</v>
      </c>
      <c r="G146" s="86"/>
      <c r="H146" s="87"/>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5275</v>
      </c>
      <c r="G147" s="86"/>
      <c r="H147" s="87"/>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5275</v>
      </c>
      <c r="G148" s="86"/>
      <c r="H148" s="87"/>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5275</v>
      </c>
      <c r="G149" s="86"/>
      <c r="H149" s="87"/>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5275</v>
      </c>
      <c r="G150" s="86"/>
      <c r="H150" s="87"/>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5275</v>
      </c>
      <c r="G151" s="86"/>
      <c r="H151" s="87"/>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5275</v>
      </c>
      <c r="G152" s="86"/>
      <c r="H152" s="87"/>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5275</v>
      </c>
      <c r="G153" s="86"/>
      <c r="H153" s="87"/>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5275</v>
      </c>
      <c r="G154" s="86"/>
      <c r="H154" s="87"/>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5275</v>
      </c>
      <c r="G155" s="86"/>
      <c r="H155" s="87"/>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5275</v>
      </c>
      <c r="G156" s="86"/>
      <c r="H156" s="87"/>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5275</v>
      </c>
      <c r="G157" s="86"/>
      <c r="H157" s="87"/>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5275</v>
      </c>
      <c r="G158" s="86"/>
      <c r="H158" s="87"/>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5275</v>
      </c>
      <c r="G159" s="86"/>
      <c r="H159" s="87"/>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5275</v>
      </c>
      <c r="G160" s="86"/>
      <c r="H160" s="87"/>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5275</v>
      </c>
      <c r="G161" s="86"/>
      <c r="H161" s="87"/>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5275</v>
      </c>
      <c r="G162" s="86"/>
      <c r="H162" s="87"/>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5275</v>
      </c>
      <c r="G163" s="86"/>
      <c r="H163" s="87"/>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5275</v>
      </c>
      <c r="G164" s="86"/>
      <c r="H164" s="87"/>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5275</v>
      </c>
      <c r="G165" s="86"/>
      <c r="H165" s="87"/>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5275</v>
      </c>
      <c r="G166" s="86"/>
      <c r="H166" s="87"/>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5275</v>
      </c>
      <c r="G167" s="86"/>
      <c r="H167" s="87"/>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5275</v>
      </c>
      <c r="G168" s="86"/>
      <c r="H168" s="87"/>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5275</v>
      </c>
      <c r="G169" s="86"/>
      <c r="H169" s="87"/>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5275</v>
      </c>
      <c r="G170" s="86"/>
      <c r="H170" s="87"/>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5275</v>
      </c>
      <c r="G171" s="86"/>
      <c r="H171" s="87"/>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5275</v>
      </c>
      <c r="G172" s="86"/>
      <c r="H172" s="87"/>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5275</v>
      </c>
      <c r="G173" s="86"/>
      <c r="H173" s="87"/>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5275</v>
      </c>
      <c r="G174" s="86"/>
      <c r="H174" s="87"/>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5275</v>
      </c>
      <c r="G175" s="86"/>
      <c r="H175" s="87"/>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5275</v>
      </c>
      <c r="G176" s="86"/>
      <c r="H176" s="87"/>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5275</v>
      </c>
      <c r="G177" s="86"/>
      <c r="H177" s="87"/>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5275</v>
      </c>
      <c r="G178" s="86"/>
      <c r="H178" s="87"/>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5275</v>
      </c>
      <c r="G179" s="86"/>
      <c r="H179" s="87"/>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5275</v>
      </c>
      <c r="G180" s="86"/>
      <c r="H180" s="87"/>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5275</v>
      </c>
      <c r="G181" s="86"/>
      <c r="H181" s="87"/>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5275</v>
      </c>
      <c r="G182" s="86"/>
      <c r="H182" s="87"/>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5275</v>
      </c>
      <c r="G183" s="86"/>
      <c r="H183" s="87"/>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5275</v>
      </c>
      <c r="G184" s="86"/>
      <c r="H184" s="87"/>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5275</v>
      </c>
      <c r="G185" s="86"/>
      <c r="H185" s="87"/>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5275</v>
      </c>
      <c r="G186" s="86"/>
      <c r="H186" s="87"/>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5275</v>
      </c>
      <c r="G187" s="86"/>
      <c r="H187" s="87"/>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5275</v>
      </c>
      <c r="G188" s="86"/>
      <c r="H188" s="87"/>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5275</v>
      </c>
      <c r="G189" s="86"/>
      <c r="H189" s="87"/>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5275</v>
      </c>
      <c r="G190" s="86"/>
      <c r="H190" s="87"/>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5275</v>
      </c>
      <c r="G191" s="86"/>
      <c r="H191" s="87"/>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5275</v>
      </c>
      <c r="G192" s="86"/>
      <c r="H192" s="87"/>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5275</v>
      </c>
      <c r="G193" s="86"/>
      <c r="H193" s="87"/>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5275</v>
      </c>
      <c r="G194" s="86"/>
      <c r="H194" s="87"/>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5275</v>
      </c>
      <c r="G195" s="86"/>
      <c r="H195" s="87"/>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5275</v>
      </c>
      <c r="G196" s="86"/>
      <c r="H196" s="87"/>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5275</v>
      </c>
      <c r="G197" s="86"/>
      <c r="H197" s="87"/>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5275</v>
      </c>
      <c r="G198" s="86"/>
      <c r="H198" s="87"/>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5275</v>
      </c>
      <c r="G199" s="86"/>
      <c r="H199" s="87"/>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5275</v>
      </c>
      <c r="G200" s="86"/>
      <c r="H200" s="87"/>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5275</v>
      </c>
      <c r="G201" s="86"/>
      <c r="H201" s="87"/>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5275</v>
      </c>
      <c r="G202" s="86"/>
      <c r="H202" s="87"/>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5275</v>
      </c>
      <c r="G203" s="86"/>
      <c r="H203" s="87"/>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5275</v>
      </c>
      <c r="G204" s="86"/>
      <c r="H204" s="87"/>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5275</v>
      </c>
      <c r="G205" s="86"/>
      <c r="H205" s="87"/>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5275</v>
      </c>
      <c r="G206" s="86"/>
      <c r="H206" s="87"/>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5275</v>
      </c>
      <c r="G207" s="86"/>
      <c r="H207" s="87"/>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5275</v>
      </c>
      <c r="G208" s="86"/>
      <c r="H208" s="87"/>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5275</v>
      </c>
      <c r="G209" s="86"/>
      <c r="H209" s="87"/>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5275</v>
      </c>
      <c r="G210" s="86"/>
      <c r="H210" s="87"/>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5275</v>
      </c>
      <c r="G211" s="86"/>
      <c r="H211" s="87"/>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5275</v>
      </c>
      <c r="G212" s="86"/>
      <c r="H212" s="87"/>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5275</v>
      </c>
      <c r="G213" s="86"/>
      <c r="H213" s="87"/>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5275</v>
      </c>
      <c r="G214" s="86"/>
      <c r="H214" s="87"/>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5275</v>
      </c>
      <c r="G215" s="86"/>
      <c r="H215" s="87"/>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5275</v>
      </c>
      <c r="G216" s="86"/>
      <c r="H216" s="87"/>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5275</v>
      </c>
      <c r="G217" s="86"/>
      <c r="H217" s="87"/>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5275</v>
      </c>
      <c r="G218" s="86"/>
      <c r="H218" s="87"/>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5275</v>
      </c>
      <c r="G219" s="86"/>
      <c r="H219" s="87"/>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5275</v>
      </c>
      <c r="G220" s="86"/>
      <c r="H220" s="87"/>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5275</v>
      </c>
      <c r="G221" s="86"/>
      <c r="H221" s="87"/>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5275</v>
      </c>
      <c r="G222" s="86"/>
      <c r="H222" s="87"/>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5275</v>
      </c>
      <c r="G223" s="86"/>
      <c r="H223" s="87"/>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5275</v>
      </c>
      <c r="G224" s="86"/>
      <c r="H224" s="87"/>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5275</v>
      </c>
      <c r="G225" s="86"/>
      <c r="H225" s="87"/>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5275</v>
      </c>
      <c r="G226" s="86"/>
      <c r="H226" s="87"/>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5275</v>
      </c>
      <c r="G227" s="86"/>
      <c r="H227" s="87"/>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5275</v>
      </c>
      <c r="G228" s="86"/>
      <c r="H228" s="87"/>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5275</v>
      </c>
      <c r="G229" s="86"/>
      <c r="H229" s="87"/>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5275</v>
      </c>
      <c r="G230" s="86"/>
      <c r="H230" s="87"/>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5275</v>
      </c>
      <c r="G231" s="86"/>
      <c r="H231" s="87"/>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5275</v>
      </c>
      <c r="G232" s="86"/>
      <c r="H232" s="87"/>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5275</v>
      </c>
      <c r="G233" s="86"/>
      <c r="H233" s="87"/>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5275</v>
      </c>
      <c r="G234" s="86"/>
      <c r="H234" s="87"/>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5275</v>
      </c>
      <c r="G235" s="86"/>
      <c r="H235" s="87"/>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5275</v>
      </c>
      <c r="G236" s="86"/>
      <c r="H236" s="87"/>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5275</v>
      </c>
      <c r="G237" s="86"/>
      <c r="H237" s="87"/>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5275</v>
      </c>
      <c r="G238" s="86"/>
      <c r="H238" s="87"/>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5275</v>
      </c>
      <c r="G239" s="86"/>
      <c r="H239" s="87"/>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5275</v>
      </c>
      <c r="G240" s="86"/>
      <c r="H240" s="87"/>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5275</v>
      </c>
      <c r="G241" s="86"/>
      <c r="H241" s="87"/>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5275</v>
      </c>
      <c r="G242" s="86"/>
      <c r="H242" s="87"/>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5275</v>
      </c>
      <c r="G243" s="86"/>
      <c r="H243" s="87"/>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5275</v>
      </c>
      <c r="G244" s="86"/>
      <c r="H244" s="87"/>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5275</v>
      </c>
      <c r="G245" s="86"/>
      <c r="H245" s="87"/>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5275</v>
      </c>
      <c r="G246" s="86"/>
      <c r="H246" s="87"/>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5275</v>
      </c>
      <c r="G247" s="86"/>
      <c r="H247" s="87"/>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5275</v>
      </c>
      <c r="G248" s="86"/>
      <c r="H248" s="87"/>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5275</v>
      </c>
      <c r="G249" s="86"/>
      <c r="H249" s="87"/>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5275</v>
      </c>
      <c r="G250" s="86"/>
      <c r="H250" s="87"/>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5275</v>
      </c>
      <c r="G251" s="86"/>
      <c r="H251" s="87"/>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5275</v>
      </c>
      <c r="G252" s="86"/>
      <c r="H252" s="87"/>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5275</v>
      </c>
      <c r="G253" s="86"/>
      <c r="H253" s="87"/>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5275</v>
      </c>
      <c r="G254" s="86"/>
      <c r="H254" s="87"/>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5275</v>
      </c>
      <c r="G255" s="86"/>
      <c r="H255" s="87"/>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5275</v>
      </c>
      <c r="G256" s="86"/>
      <c r="H256" s="87"/>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5275</v>
      </c>
      <c r="G257" s="86"/>
      <c r="H257" s="87"/>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5275</v>
      </c>
      <c r="G258" s="86"/>
      <c r="H258" s="87"/>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5275</v>
      </c>
      <c r="G259" s="86"/>
      <c r="H259" s="87"/>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5275</v>
      </c>
      <c r="G260" s="86"/>
      <c r="H260" s="87"/>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5275</v>
      </c>
      <c r="G261" s="86"/>
      <c r="H261" s="87"/>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5275</v>
      </c>
      <c r="G262" s="86"/>
      <c r="H262" s="87"/>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5275</v>
      </c>
      <c r="G263" s="86"/>
      <c r="H263" s="87"/>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5275</v>
      </c>
      <c r="G264" s="86"/>
      <c r="H264" s="87"/>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5275</v>
      </c>
      <c r="G265" s="86"/>
      <c r="H265" s="87"/>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5275</v>
      </c>
      <c r="G266" s="86"/>
      <c r="H266" s="87"/>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5275</v>
      </c>
      <c r="G267" s="86"/>
      <c r="H267" s="87"/>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5275</v>
      </c>
      <c r="G268" s="86"/>
      <c r="H268" s="87"/>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5275</v>
      </c>
      <c r="G269" s="86"/>
      <c r="H269" s="87"/>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5275</v>
      </c>
      <c r="G270" s="86"/>
      <c r="H270" s="87"/>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5275</v>
      </c>
      <c r="G271" s="86"/>
      <c r="H271" s="87"/>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5275</v>
      </c>
      <c r="G272" s="86"/>
      <c r="H272" s="87"/>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5275</v>
      </c>
      <c r="G273" s="86"/>
      <c r="H273" s="87"/>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5275</v>
      </c>
      <c r="G274" s="86"/>
      <c r="H274" s="87"/>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5275</v>
      </c>
      <c r="G275" s="86"/>
      <c r="H275" s="87"/>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5275</v>
      </c>
      <c r="G276" s="86"/>
      <c r="H276" s="87"/>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5275</v>
      </c>
      <c r="G277" s="86"/>
      <c r="H277" s="87"/>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5275</v>
      </c>
      <c r="G278" s="86"/>
      <c r="H278" s="87"/>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5275</v>
      </c>
      <c r="G279" s="86"/>
      <c r="H279" s="87"/>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5275</v>
      </c>
      <c r="G280" s="86"/>
      <c r="H280" s="87"/>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5275</v>
      </c>
      <c r="G281" s="86"/>
      <c r="H281" s="87"/>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5275</v>
      </c>
      <c r="G282" s="86"/>
      <c r="H282" s="87"/>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5275</v>
      </c>
      <c r="G283" s="86"/>
      <c r="H283" s="87"/>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5275</v>
      </c>
      <c r="G284" s="86"/>
      <c r="H284" s="87"/>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5275</v>
      </c>
      <c r="G285" s="86"/>
      <c r="H285" s="87"/>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5275</v>
      </c>
      <c r="G286" s="86"/>
      <c r="H286" s="87"/>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5275</v>
      </c>
      <c r="G287" s="86"/>
      <c r="H287" s="87"/>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5275</v>
      </c>
      <c r="G288" s="86"/>
      <c r="H288" s="87"/>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5275</v>
      </c>
      <c r="G289" s="86"/>
      <c r="H289" s="87"/>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5275</v>
      </c>
      <c r="G290" s="86"/>
      <c r="H290" s="87"/>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5275</v>
      </c>
      <c r="G291" s="86"/>
      <c r="H291" s="87"/>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5275</v>
      </c>
      <c r="G292" s="86"/>
      <c r="H292" s="87"/>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5275</v>
      </c>
      <c r="G293" s="86"/>
      <c r="H293" s="87"/>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5275</v>
      </c>
      <c r="G294" s="86"/>
      <c r="H294" s="87"/>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5275</v>
      </c>
      <c r="G295" s="86"/>
      <c r="H295" s="87"/>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5275</v>
      </c>
      <c r="G296" s="86"/>
      <c r="H296" s="87"/>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5275</v>
      </c>
      <c r="G297" s="86"/>
      <c r="H297" s="87"/>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5275</v>
      </c>
      <c r="G298" s="86"/>
      <c r="H298" s="87"/>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5275</v>
      </c>
      <c r="G299" s="86"/>
      <c r="H299" s="87"/>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5275</v>
      </c>
      <c r="G300" s="86"/>
      <c r="H300" s="87"/>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5275</v>
      </c>
      <c r="G301" s="86"/>
      <c r="H301" s="87"/>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5275</v>
      </c>
      <c r="G302" s="86"/>
      <c r="H302" s="87"/>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5275</v>
      </c>
      <c r="G303" s="86"/>
      <c r="H303" s="87"/>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5275</v>
      </c>
      <c r="G304" s="86"/>
      <c r="H304" s="87"/>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5275</v>
      </c>
      <c r="G305" s="86"/>
      <c r="H305" s="87"/>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5275</v>
      </c>
      <c r="G306" s="86"/>
      <c r="H306" s="87"/>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5275</v>
      </c>
      <c r="G307" s="86"/>
      <c r="H307" s="87"/>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5275</v>
      </c>
      <c r="G308" s="86"/>
      <c r="H308" s="87"/>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5275</v>
      </c>
      <c r="G309" s="86"/>
      <c r="H309" s="87"/>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5275</v>
      </c>
      <c r="G310" s="86"/>
      <c r="H310" s="87"/>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5275</v>
      </c>
      <c r="G311" s="86"/>
      <c r="H311" s="87"/>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5275</v>
      </c>
      <c r="G312" s="86"/>
      <c r="H312" s="87"/>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5275</v>
      </c>
      <c r="G313" s="86"/>
      <c r="H313" s="87"/>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5275</v>
      </c>
      <c r="G314" s="86"/>
      <c r="H314" s="87"/>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5275</v>
      </c>
      <c r="G315" s="86"/>
      <c r="H315" s="87"/>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5275</v>
      </c>
      <c r="G316" s="86"/>
      <c r="H316" s="87"/>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5275</v>
      </c>
      <c r="G317" s="86"/>
      <c r="H317" s="87"/>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5275</v>
      </c>
      <c r="G318" s="86"/>
      <c r="H318" s="87"/>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5275</v>
      </c>
      <c r="G319" s="86"/>
      <c r="H319" s="87"/>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5275</v>
      </c>
      <c r="G320" s="86"/>
      <c r="H320" s="87"/>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5275</v>
      </c>
      <c r="G321" s="86"/>
      <c r="H321" s="87"/>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5275</v>
      </c>
      <c r="G322" s="86"/>
      <c r="H322" s="87"/>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5275</v>
      </c>
      <c r="G323" s="86"/>
      <c r="H323" s="87"/>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5275</v>
      </c>
      <c r="G324" s="86"/>
      <c r="H324" s="87"/>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5275</v>
      </c>
      <c r="G325" s="86"/>
      <c r="H325" s="87"/>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5275</v>
      </c>
      <c r="G326" s="86"/>
      <c r="H326" s="87"/>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5275</v>
      </c>
      <c r="G327" s="86"/>
      <c r="H327" s="87"/>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5275</v>
      </c>
      <c r="G328" s="86"/>
      <c r="H328" s="87"/>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5275</v>
      </c>
      <c r="G329" s="86"/>
      <c r="H329" s="87"/>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5275</v>
      </c>
      <c r="G330" s="86"/>
      <c r="H330" s="87"/>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5275</v>
      </c>
      <c r="G331" s="86"/>
      <c r="H331" s="87"/>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5275</v>
      </c>
      <c r="G332" s="86"/>
      <c r="H332" s="87"/>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5275</v>
      </c>
      <c r="G333" s="86"/>
      <c r="H333" s="87"/>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5275</v>
      </c>
      <c r="G334" s="86"/>
      <c r="H334" s="87"/>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5275</v>
      </c>
      <c r="G335" s="86"/>
      <c r="H335" s="87"/>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5275</v>
      </c>
      <c r="G336" s="86"/>
      <c r="H336" s="87"/>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5275</v>
      </c>
      <c r="G337" s="86"/>
      <c r="H337" s="87"/>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5275</v>
      </c>
      <c r="G338" s="86"/>
      <c r="H338" s="87"/>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5275</v>
      </c>
      <c r="G339" s="86"/>
      <c r="H339" s="87"/>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5275</v>
      </c>
      <c r="G340" s="86"/>
      <c r="H340" s="87"/>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5275</v>
      </c>
      <c r="G341" s="86"/>
      <c r="H341" s="87"/>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5275</v>
      </c>
      <c r="G342" s="86"/>
      <c r="H342" s="87"/>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5275</v>
      </c>
      <c r="G343" s="86"/>
      <c r="H343" s="87"/>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5275</v>
      </c>
      <c r="G344" s="86"/>
      <c r="H344" s="87"/>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5275</v>
      </c>
      <c r="G345" s="86"/>
      <c r="H345" s="87"/>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5275</v>
      </c>
      <c r="G346" s="86"/>
      <c r="H346" s="87"/>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5275</v>
      </c>
      <c r="G347" s="86"/>
      <c r="H347" s="87"/>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5275</v>
      </c>
      <c r="G348" s="86"/>
      <c r="H348" s="87"/>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5275</v>
      </c>
      <c r="G349" s="86"/>
      <c r="H349" s="87"/>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5275</v>
      </c>
      <c r="G350" s="86"/>
      <c r="H350" s="87"/>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5275</v>
      </c>
      <c r="G351" s="86"/>
      <c r="H351" s="87"/>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5275</v>
      </c>
      <c r="G352" s="86"/>
      <c r="H352" s="87"/>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5275</v>
      </c>
      <c r="G353" s="86"/>
      <c r="H353" s="87"/>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5275</v>
      </c>
      <c r="G354" s="86"/>
      <c r="H354" s="87"/>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5275</v>
      </c>
      <c r="G355" s="86"/>
      <c r="H355" s="87"/>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5275</v>
      </c>
      <c r="G356" s="86"/>
      <c r="H356" s="87"/>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5275</v>
      </c>
      <c r="G357" s="86"/>
      <c r="H357" s="87"/>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5275</v>
      </c>
      <c r="G358" s="86"/>
      <c r="H358" s="87"/>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5275</v>
      </c>
      <c r="G359" s="86"/>
      <c r="H359" s="87"/>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5275</v>
      </c>
      <c r="G360" s="86"/>
      <c r="H360" s="87"/>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5275</v>
      </c>
      <c r="G361" s="86"/>
      <c r="H361" s="87"/>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5275</v>
      </c>
      <c r="G362" s="86"/>
      <c r="H362" s="87"/>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5275</v>
      </c>
      <c r="G363" s="86"/>
      <c r="H363" s="87"/>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5275</v>
      </c>
      <c r="G364" s="86"/>
      <c r="H364" s="87"/>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5275</v>
      </c>
      <c r="G365" s="86"/>
      <c r="H365" s="87"/>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5275</v>
      </c>
      <c r="G366" s="86"/>
      <c r="H366" s="87"/>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5275</v>
      </c>
      <c r="G367" s="86"/>
      <c r="H367" s="87"/>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5275</v>
      </c>
      <c r="G368" s="86"/>
      <c r="H368" s="87"/>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5275</v>
      </c>
      <c r="G369" s="86"/>
      <c r="H369" s="87"/>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5275</v>
      </c>
      <c r="G370" s="86"/>
      <c r="H370" s="87"/>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5275</v>
      </c>
      <c r="G371" s="86"/>
      <c r="H371" s="87"/>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5275</v>
      </c>
      <c r="G372" s="86"/>
      <c r="H372" s="87"/>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5275</v>
      </c>
      <c r="G373" s="86"/>
      <c r="H373" s="87"/>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5275</v>
      </c>
      <c r="G374" s="86"/>
      <c r="H374" s="87"/>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5275</v>
      </c>
      <c r="G375" s="86"/>
      <c r="H375" s="87"/>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5275</v>
      </c>
      <c r="G376" s="86"/>
      <c r="H376" s="87"/>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5275</v>
      </c>
      <c r="G377" s="86"/>
      <c r="H377" s="87"/>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5275</v>
      </c>
      <c r="G378" s="86"/>
      <c r="H378" s="87"/>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5275</v>
      </c>
      <c r="G379" s="86"/>
      <c r="H379" s="87"/>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5275</v>
      </c>
      <c r="G380" s="86"/>
      <c r="H380" s="87"/>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5275</v>
      </c>
      <c r="G381" s="86"/>
      <c r="H381" s="87"/>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5275</v>
      </c>
      <c r="G382" s="86"/>
      <c r="H382" s="87"/>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5275</v>
      </c>
      <c r="G383" s="86"/>
      <c r="H383" s="87"/>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5275</v>
      </c>
      <c r="G384" s="86"/>
      <c r="H384" s="87"/>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5275</v>
      </c>
      <c r="G385" s="86"/>
      <c r="H385" s="87"/>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5275</v>
      </c>
      <c r="G386" s="86"/>
      <c r="H386" s="87"/>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5275</v>
      </c>
      <c r="G387" s="86"/>
      <c r="H387" s="87"/>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5275</v>
      </c>
      <c r="G388" s="86"/>
      <c r="H388" s="87"/>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5275</v>
      </c>
      <c r="G389" s="86"/>
      <c r="H389" s="87"/>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5275</v>
      </c>
      <c r="G390" s="86"/>
      <c r="H390" s="87"/>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5275</v>
      </c>
      <c r="G391" s="86"/>
      <c r="H391" s="87"/>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5275</v>
      </c>
      <c r="G392" s="86"/>
      <c r="H392" s="87"/>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5275</v>
      </c>
      <c r="G393" s="86"/>
      <c r="H393" s="87"/>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5275</v>
      </c>
      <c r="G394" s="86"/>
      <c r="H394" s="87"/>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5275</v>
      </c>
      <c r="G395" s="86"/>
      <c r="H395" s="87"/>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5275</v>
      </c>
      <c r="G396" s="86"/>
      <c r="H396" s="87"/>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5275</v>
      </c>
      <c r="G397" s="86"/>
      <c r="H397" s="87"/>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5275</v>
      </c>
      <c r="G398" s="86"/>
      <c r="H398" s="87"/>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5275</v>
      </c>
      <c r="G399" s="86"/>
      <c r="H399" s="87"/>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5275</v>
      </c>
      <c r="G400" s="86"/>
      <c r="H400" s="87"/>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5275</v>
      </c>
      <c r="G401" s="86"/>
      <c r="H401" s="87"/>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5275</v>
      </c>
      <c r="G402" s="86"/>
      <c r="H402" s="87"/>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5275</v>
      </c>
      <c r="G403" s="86"/>
      <c r="H403" s="87"/>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5275</v>
      </c>
      <c r="G404" s="86"/>
      <c r="H404" s="87"/>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5275</v>
      </c>
      <c r="G405" s="86"/>
      <c r="H405" s="87"/>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5275</v>
      </c>
      <c r="G406" s="86"/>
      <c r="H406" s="87"/>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5275</v>
      </c>
      <c r="G407" s="86"/>
      <c r="H407" s="87"/>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5275</v>
      </c>
      <c r="G408" s="86"/>
      <c r="H408" s="87"/>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5275</v>
      </c>
      <c r="G409" s="86"/>
      <c r="H409" s="87"/>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5275</v>
      </c>
      <c r="G410" s="86"/>
      <c r="H410" s="87"/>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5275</v>
      </c>
      <c r="G411" s="86"/>
      <c r="H411" s="87"/>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5275</v>
      </c>
      <c r="G412" s="86"/>
      <c r="H412" s="87"/>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5275</v>
      </c>
      <c r="G413" s="86"/>
      <c r="H413" s="87"/>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5275</v>
      </c>
      <c r="G414" s="86"/>
      <c r="H414" s="87"/>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5275</v>
      </c>
      <c r="G415" s="86"/>
      <c r="H415" s="87"/>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5275</v>
      </c>
      <c r="G416" s="86"/>
      <c r="H416" s="87"/>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5275</v>
      </c>
      <c r="G417" s="86"/>
      <c r="H417" s="87"/>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5275</v>
      </c>
      <c r="G418" s="86"/>
      <c r="H418" s="87"/>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5275</v>
      </c>
      <c r="G419" s="86"/>
      <c r="H419" s="87"/>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5275</v>
      </c>
      <c r="G420" s="86"/>
      <c r="H420" s="87"/>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5275</v>
      </c>
      <c r="G421" s="86"/>
      <c r="H421" s="87"/>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5275</v>
      </c>
      <c r="G422" s="86"/>
      <c r="H422" s="87"/>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5275</v>
      </c>
      <c r="G423" s="86"/>
      <c r="H423" s="87"/>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5275</v>
      </c>
      <c r="G424" s="86"/>
      <c r="H424" s="87"/>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5275</v>
      </c>
      <c r="G425" s="86"/>
      <c r="H425" s="87"/>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5275</v>
      </c>
      <c r="G426" s="86"/>
      <c r="H426" s="87"/>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5275</v>
      </c>
      <c r="G427" s="86"/>
      <c r="H427" s="87"/>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5275</v>
      </c>
      <c r="G428" s="86"/>
      <c r="H428" s="87"/>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5275</v>
      </c>
      <c r="G429" s="86"/>
      <c r="H429" s="87"/>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5275</v>
      </c>
      <c r="G430" s="86"/>
      <c r="H430" s="87"/>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5275</v>
      </c>
      <c r="G431" s="86"/>
      <c r="H431" s="87"/>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5275</v>
      </c>
      <c r="G432" s="86"/>
      <c r="H432" s="87"/>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5275</v>
      </c>
      <c r="G433" s="86"/>
      <c r="H433" s="87"/>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5275</v>
      </c>
      <c r="G434" s="86"/>
      <c r="H434" s="87"/>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5275</v>
      </c>
      <c r="G435" s="86"/>
      <c r="H435" s="87"/>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5275</v>
      </c>
      <c r="G436" s="86"/>
      <c r="H436" s="87"/>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5275</v>
      </c>
      <c r="G437" s="86"/>
      <c r="H437" s="87"/>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5275</v>
      </c>
      <c r="G438" s="86"/>
      <c r="H438" s="87"/>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5275</v>
      </c>
      <c r="G439" s="86"/>
      <c r="H439" s="87"/>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5275</v>
      </c>
      <c r="G440" s="86"/>
      <c r="H440" s="87"/>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5275</v>
      </c>
      <c r="G441" s="86"/>
      <c r="H441" s="87"/>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5275</v>
      </c>
      <c r="G442" s="86"/>
      <c r="H442" s="87"/>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5275</v>
      </c>
      <c r="G443" s="86"/>
      <c r="H443" s="87"/>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5275</v>
      </c>
      <c r="G444" s="86"/>
      <c r="H444" s="87"/>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5275</v>
      </c>
      <c r="G445" s="86"/>
      <c r="H445" s="87"/>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5275</v>
      </c>
      <c r="G446" s="86"/>
      <c r="H446" s="87"/>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5275</v>
      </c>
      <c r="G447" s="86"/>
      <c r="H447" s="87"/>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5275</v>
      </c>
      <c r="G448" s="86"/>
      <c r="H448" s="87"/>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5275</v>
      </c>
      <c r="G449" s="86"/>
      <c r="H449" s="87"/>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5275</v>
      </c>
      <c r="G450" s="86"/>
      <c r="H450" s="87"/>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5275</v>
      </c>
      <c r="G451" s="86"/>
      <c r="H451" s="87"/>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5275</v>
      </c>
      <c r="G452" s="86"/>
      <c r="H452" s="87"/>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5275</v>
      </c>
      <c r="G453" s="86"/>
      <c r="H453" s="87"/>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5275</v>
      </c>
      <c r="G454" s="86"/>
      <c r="H454" s="87"/>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5275</v>
      </c>
      <c r="G455" s="86"/>
      <c r="H455" s="87"/>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5275</v>
      </c>
      <c r="G456" s="86"/>
      <c r="H456" s="87"/>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5275</v>
      </c>
      <c r="G457" s="86"/>
      <c r="H457" s="87"/>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5275</v>
      </c>
      <c r="G458" s="86"/>
      <c r="H458" s="87"/>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5275</v>
      </c>
      <c r="G459" s="86"/>
      <c r="H459" s="87"/>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5275</v>
      </c>
      <c r="G460" s="86"/>
      <c r="H460" s="87"/>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5275</v>
      </c>
      <c r="G461" s="86"/>
      <c r="H461" s="87"/>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5275</v>
      </c>
      <c r="G462" s="86"/>
      <c r="H462" s="87"/>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5275</v>
      </c>
      <c r="G463" s="86"/>
      <c r="H463" s="87"/>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5275</v>
      </c>
      <c r="G464" s="86"/>
      <c r="H464" s="87"/>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5275</v>
      </c>
      <c r="G465" s="86"/>
      <c r="H465" s="87"/>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5275</v>
      </c>
      <c r="G466" s="86"/>
      <c r="H466" s="87"/>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5275</v>
      </c>
      <c r="G467" s="86"/>
      <c r="H467" s="87"/>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5275</v>
      </c>
      <c r="G468" s="86"/>
      <c r="H468" s="87"/>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5275</v>
      </c>
      <c r="G469" s="86"/>
      <c r="H469" s="87"/>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5275</v>
      </c>
      <c r="G470" s="86"/>
      <c r="H470" s="87"/>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5275</v>
      </c>
      <c r="G471" s="86"/>
      <c r="H471" s="87"/>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5275</v>
      </c>
      <c r="G472" s="86"/>
      <c r="H472" s="87"/>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5275</v>
      </c>
      <c r="G473" s="86"/>
      <c r="H473" s="87"/>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5275</v>
      </c>
      <c r="G474" s="86"/>
      <c r="H474" s="87"/>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5275</v>
      </c>
      <c r="G475" s="86"/>
      <c r="H475" s="87"/>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5275</v>
      </c>
      <c r="G476" s="86"/>
      <c r="H476" s="87"/>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5275</v>
      </c>
      <c r="G477" s="86"/>
      <c r="H477" s="87"/>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5275</v>
      </c>
      <c r="G478" s="86"/>
      <c r="H478" s="87"/>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5275</v>
      </c>
      <c r="G479" s="86"/>
      <c r="H479" s="87"/>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5275</v>
      </c>
      <c r="G480" s="86"/>
      <c r="H480" s="87"/>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5275</v>
      </c>
      <c r="G481" s="86"/>
      <c r="H481" s="87"/>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5275</v>
      </c>
      <c r="G482" s="86"/>
      <c r="H482" s="87"/>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5275</v>
      </c>
      <c r="G483" s="86"/>
      <c r="H483" s="87"/>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5275</v>
      </c>
      <c r="G484" s="86"/>
      <c r="H484" s="87"/>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5275</v>
      </c>
      <c r="G485" s="86"/>
      <c r="H485" s="87"/>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5275</v>
      </c>
      <c r="G486" s="86"/>
      <c r="H486" s="87"/>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5275</v>
      </c>
      <c r="G487" s="86"/>
      <c r="H487" s="87"/>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5275</v>
      </c>
      <c r="G488" s="86"/>
      <c r="H488" s="87"/>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5275</v>
      </c>
      <c r="G489" s="86"/>
      <c r="H489" s="87"/>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5275</v>
      </c>
      <c r="G490" s="86"/>
      <c r="H490" s="87"/>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5275</v>
      </c>
      <c r="G491" s="86"/>
      <c r="H491" s="87"/>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5275</v>
      </c>
      <c r="G492" s="86"/>
      <c r="H492" s="87"/>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5275</v>
      </c>
      <c r="G493" s="86"/>
      <c r="H493" s="87"/>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5275</v>
      </c>
      <c r="G494" s="86"/>
      <c r="H494" s="87"/>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5275</v>
      </c>
      <c r="G495" s="86"/>
      <c r="H495" s="87"/>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5275</v>
      </c>
      <c r="G496" s="86"/>
      <c r="H496" s="87"/>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5275</v>
      </c>
      <c r="G497" s="86"/>
      <c r="H497" s="87"/>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5275</v>
      </c>
      <c r="G498" s="86"/>
      <c r="H498" s="87"/>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5275</v>
      </c>
      <c r="G499" s="86"/>
      <c r="H499" s="87"/>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5275</v>
      </c>
      <c r="G500" s="86"/>
      <c r="H500" s="87"/>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5275</v>
      </c>
      <c r="G501" s="86"/>
      <c r="H501" s="87"/>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5275</v>
      </c>
      <c r="G502" s="86"/>
      <c r="H502" s="87"/>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5275</v>
      </c>
      <c r="G503" s="86"/>
      <c r="H503" s="87"/>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5275</v>
      </c>
      <c r="G504" s="86"/>
      <c r="H504" s="87"/>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5275</v>
      </c>
      <c r="G505" s="86"/>
      <c r="H505" s="87"/>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5275</v>
      </c>
      <c r="G506" s="86"/>
      <c r="H506" s="87"/>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5275</v>
      </c>
      <c r="G507" s="86"/>
      <c r="H507" s="87"/>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5275</v>
      </c>
      <c r="G508" s="86"/>
      <c r="H508" s="87"/>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5275</v>
      </c>
      <c r="G509" s="86"/>
      <c r="H509" s="87"/>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5275</v>
      </c>
      <c r="G510" s="86"/>
      <c r="H510" s="87"/>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5275</v>
      </c>
      <c r="G511" s="86"/>
      <c r="H511" s="87"/>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5275</v>
      </c>
      <c r="G512" s="86"/>
      <c r="H512" s="87"/>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5275</v>
      </c>
      <c r="G513" s="86"/>
      <c r="H513" s="87"/>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5275</v>
      </c>
      <c r="G514" s="86"/>
      <c r="H514" s="87"/>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5275</v>
      </c>
      <c r="G515" s="86"/>
      <c r="H515" s="87"/>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5275</v>
      </c>
      <c r="G516" s="86"/>
      <c r="H516" s="87"/>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5275</v>
      </c>
      <c r="G517" s="86"/>
      <c r="H517" s="87"/>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5275</v>
      </c>
      <c r="G518" s="86"/>
      <c r="H518" s="87"/>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5275</v>
      </c>
      <c r="G519" s="86"/>
      <c r="H519" s="87"/>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5275</v>
      </c>
      <c r="G520" s="86"/>
      <c r="H520" s="87"/>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5275</v>
      </c>
      <c r="G521" s="86"/>
      <c r="H521" s="87"/>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5275</v>
      </c>
      <c r="G522" s="86"/>
      <c r="H522" s="87"/>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5275</v>
      </c>
      <c r="G523" s="86"/>
      <c r="H523" s="87"/>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5275</v>
      </c>
      <c r="G524" s="86"/>
      <c r="H524" s="87"/>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5275</v>
      </c>
      <c r="G525" s="86"/>
      <c r="H525" s="87"/>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5275</v>
      </c>
      <c r="G526" s="86"/>
      <c r="H526" s="87"/>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5275</v>
      </c>
      <c r="G527" s="86"/>
      <c r="H527" s="87"/>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5275</v>
      </c>
      <c r="G528" s="86"/>
      <c r="H528" s="87"/>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5275</v>
      </c>
      <c r="G529" s="86"/>
      <c r="H529" s="87"/>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5275</v>
      </c>
      <c r="G530" s="86"/>
      <c r="H530" s="87"/>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5275</v>
      </c>
      <c r="G531" s="86"/>
      <c r="H531" s="87"/>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5275</v>
      </c>
      <c r="G532" s="86"/>
      <c r="H532" s="87"/>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5275</v>
      </c>
      <c r="G533" s="86"/>
      <c r="H533" s="87"/>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5275</v>
      </c>
      <c r="G534" s="86"/>
      <c r="H534" s="87"/>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5275</v>
      </c>
      <c r="G535" s="86"/>
      <c r="H535" s="87"/>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5275</v>
      </c>
      <c r="G536" s="86"/>
      <c r="H536" s="87"/>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5275</v>
      </c>
      <c r="G537" s="86"/>
      <c r="H537" s="87"/>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5275</v>
      </c>
      <c r="G538" s="86"/>
      <c r="H538" s="87"/>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5275</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90" t="s">
        <v>5277</v>
      </c>
      <c r="B1" s="90" t="s">
        <v>5278</v>
      </c>
      <c r="C1" s="90" t="s">
        <v>5279</v>
      </c>
      <c r="D1" s="90" t="s">
        <v>5273</v>
      </c>
      <c r="E1" s="90" t="s">
        <v>5280</v>
      </c>
      <c r="F1" s="90" t="s">
        <v>5281</v>
      </c>
      <c r="G1" s="90" t="s">
        <v>5282</v>
      </c>
      <c r="H1" s="91" t="s">
        <v>5283</v>
      </c>
      <c r="I1" s="90" t="s">
        <v>5284</v>
      </c>
      <c r="J1" s="90" t="s">
        <v>5285</v>
      </c>
    </row>
    <row r="2" customFormat="false" ht="15" hidden="false" customHeight="false" outlineLevel="0" collapsed="false">
      <c r="A2" s="92" t="s">
        <v>5286</v>
      </c>
      <c r="B2" s="92" t="s">
        <v>5287</v>
      </c>
      <c r="C2" s="92" t="s">
        <v>5288</v>
      </c>
      <c r="D2" s="93" t="s">
        <v>5289</v>
      </c>
      <c r="E2" s="92" t="s">
        <v>5290</v>
      </c>
      <c r="F2" s="94" t="s">
        <v>5291</v>
      </c>
      <c r="G2" s="95" t="n">
        <v>43010</v>
      </c>
      <c r="H2" s="96" t="s">
        <v>5292</v>
      </c>
      <c r="I2" s="92" t="s">
        <v>5293</v>
      </c>
      <c r="J2" s="92"/>
    </row>
    <row r="3" customFormat="false" ht="74.25" hidden="false" customHeight="true" outlineLevel="0" collapsed="false">
      <c r="A3" s="97" t="s">
        <v>5286</v>
      </c>
      <c r="B3" s="97" t="s">
        <v>5287</v>
      </c>
      <c r="C3" s="97" t="s">
        <v>5288</v>
      </c>
      <c r="D3" s="98" t="s">
        <v>5289</v>
      </c>
      <c r="E3" s="97" t="s">
        <v>5290</v>
      </c>
      <c r="F3" s="99" t="s">
        <v>5294</v>
      </c>
      <c r="G3" s="100" t="n">
        <v>43034</v>
      </c>
      <c r="H3" s="101" t="s">
        <v>5295</v>
      </c>
      <c r="I3" s="97" t="s">
        <v>5293</v>
      </c>
      <c r="J3" s="97"/>
    </row>
    <row r="4" customFormat="false" ht="97.5" hidden="false" customHeight="true" outlineLevel="0" collapsed="false">
      <c r="A4" s="92" t="s">
        <v>5286</v>
      </c>
      <c r="B4" s="92" t="s">
        <v>5287</v>
      </c>
      <c r="C4" s="92" t="s">
        <v>5288</v>
      </c>
      <c r="D4" s="93" t="s">
        <v>5289</v>
      </c>
      <c r="E4" s="92" t="s">
        <v>5290</v>
      </c>
      <c r="F4" s="94" t="s">
        <v>5296</v>
      </c>
      <c r="G4" s="95" t="n">
        <v>43060</v>
      </c>
      <c r="H4" s="102" t="s">
        <v>5297</v>
      </c>
      <c r="I4" s="92" t="s">
        <v>5293</v>
      </c>
      <c r="J4" s="92"/>
    </row>
    <row r="5" customFormat="false" ht="15" hidden="false" customHeight="false" outlineLevel="0" collapsed="false">
      <c r="A5" s="103" t="s">
        <v>5286</v>
      </c>
      <c r="B5" s="103" t="s">
        <v>5287</v>
      </c>
      <c r="C5" s="103" t="s">
        <v>5288</v>
      </c>
      <c r="D5" s="103" t="s">
        <v>5289</v>
      </c>
      <c r="E5" s="103" t="s">
        <v>5290</v>
      </c>
      <c r="F5" s="104" t="s">
        <v>5298</v>
      </c>
      <c r="G5" s="105" t="n">
        <v>43423</v>
      </c>
      <c r="H5" s="106" t="s">
        <v>5299</v>
      </c>
      <c r="I5" s="103" t="s">
        <v>5293</v>
      </c>
      <c r="J5" s="106"/>
    </row>
    <row r="6" customFormat="false" ht="35.05" hidden="false" customHeight="false" outlineLevel="0" collapsed="false">
      <c r="A6" s="103" t="s">
        <v>5286</v>
      </c>
      <c r="B6" s="103" t="s">
        <v>5287</v>
      </c>
      <c r="C6" s="103" t="s">
        <v>5288</v>
      </c>
      <c r="D6" s="103" t="s">
        <v>5289</v>
      </c>
      <c r="E6" s="103" t="s">
        <v>5290</v>
      </c>
      <c r="F6" s="104" t="s">
        <v>5300</v>
      </c>
      <c r="G6" s="105" t="n">
        <v>43496</v>
      </c>
      <c r="H6" s="106" t="s">
        <v>5301</v>
      </c>
      <c r="I6" s="103" t="s">
        <v>5293</v>
      </c>
      <c r="J6" s="106"/>
    </row>
    <row r="7" customFormat="false" ht="23.85" hidden="false" customHeight="false" outlineLevel="0" collapsed="false">
      <c r="A7" s="103" t="s">
        <v>5286</v>
      </c>
      <c r="B7" s="103" t="s">
        <v>5287</v>
      </c>
      <c r="C7" s="103" t="s">
        <v>5288</v>
      </c>
      <c r="D7" s="103" t="s">
        <v>5289</v>
      </c>
      <c r="E7" s="103" t="s">
        <v>5290</v>
      </c>
      <c r="F7" s="104" t="s">
        <v>5302</v>
      </c>
      <c r="G7" s="105" t="n">
        <v>43630</v>
      </c>
      <c r="H7" s="106" t="s">
        <v>5303</v>
      </c>
      <c r="I7" s="103" t="s">
        <v>5304</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2022-01-31T15:11:06Z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