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3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<sst xmlns="http://schemas.openxmlformats.org/spreadsheetml/2006/main" count="6469" uniqueCount="5304">
  <si>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</si>
  <si>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</si>
  <si>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</si>
  <si>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</si>
  <si>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</si>
  <si>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</si>
  <si>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</si>
  <si>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</si>
  <si>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</si>
  <si>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</si>
  <si>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</si>
  <si>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</si>
  <si>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</si>
  <si>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</si>
  <si>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</si>
  <si>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</si>
  <si>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</si>
  <si>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</si>
  <si>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</si>
  <si>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</si>
  <si>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</si>
  <si>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</si>
  <si>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</si>
  <si>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</si>
  <si>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</si>
  <si>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</si>
  <si>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</si>
  <si>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</si>
  <si>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</si>
  <si>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</si>
  <si>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</si>
  <si>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</si>
  <si>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</si>
  <si>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</si>
  <si>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</si>
  <si>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</si>
  <si>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</si>
  <si>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</si>
  <si>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</si>
  <si>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</si>
  <si>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</si>
  <si>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</si>
  <si>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</si>
  <si>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</si>
  <si>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</si>
  <si>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</si>
  <si>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</si>
  <si>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</si>
  <si>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</si>
  <si>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</si>
  <si>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</si>
  <si>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</si>
  <si>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</si>
  <si>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</si>
  <si>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</si>
  <si>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</si>
  <si>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</si>
  <si>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</si>
  <si>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</si>
  <si>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</si>
  <si>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</si>
  <si>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</si>
  <si>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</si>
  <si>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</si>
  <si>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</si>
  <si>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</si>
  <si>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</si>
  <si>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</si>
  <si>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</si>
  <si>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</si>
  <si>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</si>
  <si>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</si>
  <si>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</si>
  <si>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</si>
  <si>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</si>
  <si>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</si>
  <si>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</si>
  <si>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</si>
  <si>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</si>
  <si>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</si>
  <si>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</si>
  <si>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</si>
  <si>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</si>
  <si>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</si>
  <si>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</si>
  <si>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</si>
  <si>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</si>
  <si>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</si>
  <si>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</si>
  <si>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</si>
  <si>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</si>
  <si>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</si>
  <si>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</si>
  <si>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</si>
  <si>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</si>
  <si>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</si>
  <si>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</si>
  <si>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</si>
  <si>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</si>
  <si>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</si>
  <si>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</si>
  <si>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</si>
  <si>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</si>
  <si>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</si>
  <si>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</si>
  <si>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</si>
  <si>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</si>
  <si>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</si>
  <si>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</si>
  <si>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</si>
  <si>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</si>
  <si>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</si>
  <si>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</si>
  <si>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</si>
  <si>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</si>
  <si>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</si>
  <si>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</si>
  <si>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</si>
  <si>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</si>
  <si>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</si>
  <si>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</si>
  <si>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</si>
  <si>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</si>
  <si>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</si>
  <si>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</si>
  <si>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</si>
  <si>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</si>
  <si>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</si>
  <si>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</si>
  <si>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</si>
  <si>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</si>
  <si>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</si>
  <si>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</si>
  <si>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</si>
  <si>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</si>
  <si>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</si>
  <si>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</si>
  <si>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</si>
  <si>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</si>
  <si>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</si>
  <si>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</si>
  <si>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</si>
  <si>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</si>
  <si>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</si>
  <si>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</si>
  <si>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</si>
  <si>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</si>
  <si>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</si>
  <si>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</si>
  <si>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</si>
  <si>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</si>
  <si>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</si>
  <si>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</si>
  <si>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</si>
  <si>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</si>
  <si>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</si>
  <si>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</si>
  <si>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</si>
  <si>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</si>
  <si>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</si>
  <si>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</si>
  <si>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</si>
  <si>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</si>
  <si>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</si>
  <si>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</si>
  <si>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</si>
  <si>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</si>
  <si>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</si>
  <si>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</si>
  <si>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</si>
  <si>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</si>
  <si>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</si>
  <si>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</si>
  <si>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</si>
  <si>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</si>
  <si>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</si>
  <si>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</si>
  <si>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</si>
  <si>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</si>
  <si>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</si>
  <si>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</si>
  <si>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</si>
  <si>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</si>
  <si>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</si>
  <si>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</si>
  <si>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</si>
  <si>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</si>
  <si>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</si>
  <si>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</si>
  <si>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</si>
  <si>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</si>
  <si>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</si>
  <si>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</si>
  <si>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</si>
  <si>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</si>
  <si>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</si>
  <si>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</si>
  <si>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</si>
  <si>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</si>
  <si>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</si>
  <si>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</si>
  <si>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</si>
  <si>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</si>
  <si>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</si>
  <si>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</si>
  <si>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</si>
  <si>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</si>
  <si>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</si>
  <si>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</si>
  <si>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</si>
  <si>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</si>
  <si>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</si>
  <si>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</si>
  <si>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</si>
  <si>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</si>
  <si>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</si>
  <si>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</si>
  <si>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</si>
  <si>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</si>
  <si>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</si>
  <si>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</si>
  <si>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</si>
  <si>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</si>
  <si>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</si>
  <si>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</si>
  <si>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</si>
  <si>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</si>
  <si>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</si>
  <si>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</si>
  <si>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</si>
  <si>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</si>
  <si>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</si>
  <si>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</si>
  <si>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</si>
  <si>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</si>
  <si>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</si>
  <si>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</si>
  <si>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</si>
  <si>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</si>
  <si>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</si>
  <si>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</si>
  <si>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</si>
  <si>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</si>
  <si>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</si>
  <si>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</si>
  <si>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</si>
  <si>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</si>
  <si>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</si>
  <si>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</si>
  <si>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</si>
  <si>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</si>
  <si>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</si>
  <si>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</si>
  <si>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</si>
  <si>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</si>
  <si>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</si>
  <si>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</si>
  <si>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</si>
  <si>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</si>
  <si>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</si>
  <si>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</si>
  <si>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</si>
  <si>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</si>
  <si>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</si>
  <si>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</si>
  <si>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</si>
  <si>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</si>
  <si>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</si>
  <si>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</si>
  <si>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</si>
  <si>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</si>
  <si>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</si>
  <si>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</si>
  <si>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</si>
  <si>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</si>
  <si>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</si>
  <si>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</si>
  <si>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</si>
  <si>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</si>
  <si>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</si>
  <si>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</si>
  <si>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</si>
  <si>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</si>
  <si>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</si>
  <si>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</si>
  <si>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</si>
  <si>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</si>
  <si>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</si>
  <si>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</si>
  <si>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</si>
  <si>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</si>
  <si>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</si>
  <si>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</si>
  <si>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</si>
  <si>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</si>
  <si>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</si>
  <si>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</si>
  <si>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</si>
  <si>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</si>
  <si>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</si>
  <si>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</si>
  <si>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</si>
  <si>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</si>
  <si>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</si>
  <si>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</si>
  <si>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</si>
  <si>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</si>
  <si>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</si>
  <si>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</si>
  <si>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</si>
  <si>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</si>
  <si>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</si>
  <si>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</si>
  <si>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</si>
  <si>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</si>
  <si>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</si>
  <si>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</si>
  <si>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</si>
  <si>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</si>
  <si>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</si>
  <si>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</si>
  <si>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</si>
  <si>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</si>
  <si>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</si>
  <si>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</si>
  <si>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</si>
  <si>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</si>
  <si>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</si>
  <si>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</si>
  <si>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</si>
  <si>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</si>
  <si>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</si>
  <si>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</si>
  <si>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</si>
  <si>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</si>
  <si>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</si>
  <si>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</si>
  <si>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</si>
  <si>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</si>
  <si>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</si>
  <si>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</si>
  <si>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</si>
  <si>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</si>
  <si>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</si>
  <si>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</si>
  <si>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</si>
  <si>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</si>
  <si>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</si>
  <si>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</si>
  <si>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</si>
  <si>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</si>
  <si>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</si>
  <si>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</si>
  <si>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</si>
  <si>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</si>
  <si>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</si>
  <si>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</si>
  <si>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</si>
  <si>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</si>
  <si>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</si>
  <si>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</si>
  <si>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</si>
  <si>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</si>
  <si>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</si>
  <si>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</si>
  <si>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</si>
  <si>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</si>
  <si>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</si>
  <si>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</si>
  <si>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</si>
  <si>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</si>
  <si>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</si>
  <si>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</si>
  <si>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</si>
  <si>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</si>
  <si>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</si>
  <si>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</si>
  <si>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</si>
  <si>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</si>
  <si>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</si>
  <si>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</si>
  <si>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</si>
  <si>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</si>
  <si>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</si>
  <si>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</si>
  <si>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</si>
  <si>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</si>
  <si>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</si>
  <si>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</si>
  <si>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</si>
  <si>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</si>
  <si>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</si>
  <si>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</si>
  <si>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</si>
  <si>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</si>
  <si>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</si>
  <si>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</si>
  <si>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</si>
  <si>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</si>
  <si>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</si>
  <si>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</si>
  <si>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</si>
  <si>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</si>
  <si>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</si>
  <si>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</si>
  <si>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</si>
  <si>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</si>
  <si>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</si>
  <si>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</si>
  <si>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</si>
  <si>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</si>
  <si>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</si>
  <si>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</si>
  <si>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</si>
  <si>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</si>
  <si>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</si>
  <si>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</si>
  <si>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</si>
  <si>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</si>
  <si>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</si>
  <si>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</si>
  <si>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</si>
  <si>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</si>
  <si>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</si>
  <si>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</si>
  <si>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</si>
  <si>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</si>
  <si>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</si>
  <si>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</si>
  <si>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</si>
  <si>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</si>
  <si>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</si>
  <si>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</si>
  <si>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</si>
  <si>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</si>
  <si>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</si>
  <si>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</si>
  <si>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</si>
  <si>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</si>
  <si>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</si>
  <si>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</si>
  <si>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</si>
  <si>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</si>
  <si>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</si>
  <si>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</si>
  <si>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</si>
  <si>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</si>
  <si>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</si>
  <si>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</si>
  <si>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</si>
  <si>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</si>
  <si>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</si>
  <si>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</si>
  <si>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</si>
  <si>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</si>
  <si>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</si>
  <si>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</si>
  <si>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</si>
  <si>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</si>
  <si>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</si>
  <si>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</si>
  <si>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</si>
  <si>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</si>
  <si>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</si>
  <si>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</si>
  <si>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</si>
  <si>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</si>
  <si>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</si>
  <si>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</si>
  <si>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</si>
  <si>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</si>
  <si>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</si>
  <si>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</si>
  <si>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</si>
  <si>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</si>
  <si>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</si>
  <si>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</si>
  <si>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</si>
  <si>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</si>
  <si>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</si>
  <si>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</si>
  <si>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</si>
  <si>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</si>
  <si>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</si>
  <si>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</si>
  <si>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</si>
  <si>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</si>
  <si>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</si>
  <si>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</si>
  <si>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</si>
  <si>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</si>
  <si>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</si>
  <si>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</si>
  <si>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</si>
  <si>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</si>
  <si>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</si>
  <si>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</si>
  <si>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</si>
  <si>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</si>
  <si>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</si>
  <si>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</si>
  <si>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</si>
  <si>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</si>
  <si>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</si>
  <si>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</si>
  <si>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</si>
  <si>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</si>
  <si>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</si>
  <si>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</si>
  <si>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</si>
  <si>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</si>
  <si>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</si>
  <si>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</si>
  <si>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</si>
  <si>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</si>
  <si>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</si>
  <si>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</si>
  <si>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</si>
  <si>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</si>
  <si>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</si>
  <si>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</si>
  <si>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</si>
  <si>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</si>
  <si>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</si>
  <si>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</si>
  <si>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</si>
  <si>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</si>
  <si>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</si>
  <si>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</si>
  <si>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</si>
  <si>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</si>
  <si>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</si>
  <si>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</si>
  <si>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</si>
  <si>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</si>
  <si>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</si>
  <si>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</si>
  <si>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</si>
  <si>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</si>
  <si>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</si>
  <si>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</si>
  <si>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</si>
  <si>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</si>
  <si>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</si>
  <si>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</si>
  <si>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</si>
  <si>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</si>
  <si>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</si>
  <si>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</si>
  <si>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</si>
  <si>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</si>
  <si>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</si>
  <si>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</si>
  <si>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</si>
  <si>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</si>
  <si>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</si>
  <si>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</si>
  <si>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</si>
  <si>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</si>
  <si>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</si>
  <si>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</si>
  <si>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</si>
  <si>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</si>
  <si>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</si>
  <si>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</si>
  <si>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</si>
  <si>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</si>
  <si>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</si>
  <si>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</si>
  <si>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</si>
  <si>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</si>
  <si>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</si>
  <si>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</si>
  <si>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</si>
  <si>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</si>
  <si>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</si>
  <si>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</si>
  <si>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</si>
  <si>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</si>
  <si>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</si>
  <si>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</si>
  <si>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</si>
  <si>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</si>
  <si>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</si>
  <si>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</si>
  <si>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</si>
  <si>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</si>
  <si>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</si>
  <si>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</si>
  <si>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</si>
  <si>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</si>
  <si>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</si>
  <si>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</si>
  <si>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</si>
  <si>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</si>
  <si>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</si>
  <si>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</si>
  <si>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</si>
  <si>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</si>
  <si>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</si>
  <si>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</si>
  <si>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</si>
  <si>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</si>
  <si>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</si>
  <si>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</si>
  <si>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</si>
  <si>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</si>
  <si>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</si>
  <si>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</si>
  <si>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</si>
  <si>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</si>
  <si>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</si>
  <si>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</si>
  <si>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</si>
  <si>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</si>
  <si>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</si>
  <si>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</si>
  <si>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</si>
  <si>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</si>
  <si>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</si>
  <si>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</si>
  <si>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</si>
  <si>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</si>
  <si>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</si>
  <si>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</si>
  <si>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</si>
  <si>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</si>
  <si>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</si>
  <si>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</si>
  <si>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</si>
  <si>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</si>
  <si>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</si>
  <si>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</si>
  <si>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</si>
  <si>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</si>
  <si>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</si>
  <si>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</si>
  <si>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</si>
  <si>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</si>
  <si>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</si>
  <si>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</si>
  <si>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</si>
  <si>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</si>
  <si>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</si>
  <si>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</si>
  <si>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</si>
  <si>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</si>
  <si>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</si>
  <si>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</si>
  <si>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</si>
  <si>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</si>
  <si>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</si>
  <si>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</si>
  <si>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</si>
  <si>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</si>
  <si>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</si>
  <si>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</si>
  <si>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</si>
  <si>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</si>
  <si>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</si>
  <si>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</si>
  <si>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</si>
  <si>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</si>
  <si>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</si>
  <si>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</si>
  <si>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</si>
  <si>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</si>
  <si>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</si>
  <si>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</si>
  <si>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</si>
  <si>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</si>
  <si>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</si>
  <si>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</si>
  <si>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</si>
  <si>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</si>
  <si>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</si>
  <si>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</si>
  <si>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</si>
  <si>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</si>
  <si>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</si>
  <si>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</si>
  <si>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</si>
  <si>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</si>
  <si>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</si>
  <si>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</si>
  <si>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</si>
  <si>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</si>
  <si>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</si>
  <si>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</si>
  <si>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</si>
  <si>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</si>
  <si>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</si>
  <si>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</si>
  <si>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</si>
  <si>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</si>
  <si>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</si>
  <si>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</si>
  <si>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</si>
  <si>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</si>
  <si>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</si>
  <si>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</si>
  <si>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</si>
  <si>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</si>
  <si>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</si>
  <si>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</si>
  <si>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</si>
  <si>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</si>
  <si>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</si>
  <si>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</si>
  <si>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</si>
  <si>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</si>
  <si>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</si>
  <si>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</si>
  <si>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</si>
  <si>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</si>
  <si>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</si>
  <si>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</si>
  <si>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</si>
  <si>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</si>
  <si>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</si>
  <si>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</si>
  <si>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</si>
  <si>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</si>
  <si>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</si>
  <si>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</si>
  <si>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</si>
  <si>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</si>
  <si>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</si>
  <si>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</si>
  <si>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</si>
  <si>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</si>
  <si>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</si>
  <si>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</si>
  <si>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</si>
  <si>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</si>
  <si>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</si>
  <si>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</si>
  <si>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</si>
  <si>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</si>
  <si>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</si>
  <si>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</si>
  <si>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</si>
  <si>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</si>
  <si>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</si>
  <si>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</si>
  <si>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</si>
  <si>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</si>
  <si>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</si>
  <si>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</si>
  <si>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</si>
  <si>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</si>
  <si>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</si>
  <si>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</si>
  <si>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</si>
  <si>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</si>
  <si>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</si>
  <si>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</si>
  <si>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</si>
  <si>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</si>
  <si>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</si>
  <si>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</si>
  <si>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</si>
  <si>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</si>
  <si>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</si>
  <si>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</si>
  <si>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</si>
  <si>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</si>
  <si>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</si>
  <si>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</si>
  <si>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</si>
  <si>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</si>
  <si>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</si>
  <si>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</si>
  <si>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</si>
  <si>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</si>
  <si>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</si>
  <si>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</si>
  <si>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</si>
  <si>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</si>
  <si>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</si>
  <si>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</si>
  <si>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</si>
  <si>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</si>
  <si>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</si>
  <si>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</si>
  <si>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</si>
  <si>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</si>
  <si>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</si>
  <si>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</si>
  <si>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</si>
  <si>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</si>
  <si>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</si>
  <si>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</si>
  <si>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</si>
  <si>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</si>
  <si>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</si>
  <si>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</si>
  <si>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</si>
  <si>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</si>
  <si>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</si>
  <si>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</si>
  <si>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</si>
  <si>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</si>
  <si>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</si>
  <si>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</si>
  <si>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</si>
  <si>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</si>
  <si>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</si>
  <si>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</si>
  <si>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</si>
  <si>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</si>
  <si>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</si>
  <si>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</si>
  <si>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</si>
  <si>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</si>
  <si>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</si>
  <si>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</si>
  <si>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</si>
  <si>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</si>
  <si>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</si>
  <si>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</si>
  <si>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</si>
  <si>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</si>
  <si>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</si>
  <si>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</si>
  <si>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</si>
  <si>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</si>
  <si>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</si>
  <si>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</si>
  <si>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</si>
  <si>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</si>
  <si>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</si>
  <si>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</si>
  <si>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</si>
  <si>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</si>
  <si>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</si>
  <si>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</si>
  <si>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</si>
  <si>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</si>
  <si>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</si>
  <si>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</si>
  <si>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</si>
  <si>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</si>
  <si>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</si>
  <si>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</si>
  <si>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</si>
  <si>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</si>
  <si>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</si>
  <si>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</si>
  <si>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</si>
  <si>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</si>
  <si>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</si>
  <si>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</si>
  <si>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</si>
  <si>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</si>
  <si>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</si>
  <si>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</si>
  <si>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</si>
  <si>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</si>
  <si>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</si>
  <si>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</si>
  <si>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</si>
  <si>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</si>
  <si>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</si>
  <si>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</si>
  <si>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</si>
  <si>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</si>
  <si>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</si>
  <si>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</si>
  <si>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</si>
  <si>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</si>
  <si>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</si>
  <si>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</si>
  <si>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</si>
  <si>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</si>
  <si>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</si>
  <si>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</si>
  <si>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</si>
  <si>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</si>
  <si>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</si>
  <si>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</si>
  <si>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</si>
  <si>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</si>
  <si>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</si>
  <si>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</si>
  <si>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</si>
  <si>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</si>
  <si>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</si>
  <si>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</si>
  <si>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</si>
  <si>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</si>
  <si>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</si>
  <si>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</si>
  <si>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</si>
  <si>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</si>
  <si>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</si>
  <si>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</si>
  <si>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</si>
  <si>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</si>
  <si>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</si>
  <si>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</si>
  <si>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</si>
  <si>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</si>
  <si>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</si>
  <si>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</si>
  <si>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</si>
  <si>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</si>
  <si>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</si>
  <si>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</si>
  <si>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</si>
  <si>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</si>
  <si>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</si>
  <si>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</si>
  <si>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</si>
  <si>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</si>
  <si>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</si>
  <si>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</si>
  <si>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</si>
  <si>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</si>
  <si>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</si>
  <si>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</si>
  <si>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</si>
  <si>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</si>
  <si>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</si>
  <si>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</si>
  <si>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</si>
  <si>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</si>
  <si>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</si>
  <si>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</si>
  <si>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</si>
  <si>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</si>
  <si>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</si>
  <si>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</si>
  <si>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</si>
  <si>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</si>
  <si>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</si>
  <si>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</si>
  <si>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</si>
  <si>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</si>
  <si>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</si>
  <si>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</si>
  <si>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</si>
  <si>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</si>
  <si>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</si>
  <si>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</si>
  <si>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</si>
  <si>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</si>
  <si>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</si>
  <si>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</si>
  <si>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</si>
  <si>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</si>
  <si>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</si>
  <si>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</si>
  <si>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</si>
  <si>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</si>
  <si>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</si>
  <si>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</si>
  <si>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</si>
  <si>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</si>
  <si>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</si>
  <si>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</si>
  <si>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</si>
  <si>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</si>
  <si>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</si>
  <si>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</si>
  <si>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</si>
  <si>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</si>
  <si>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</si>
  <si>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</si>
  <si>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</si>
  <si>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</si>
  <si>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</si>
  <si>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</si>
  <si>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</si>
  <si>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</si>
  <si>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</si>
  <si>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</si>
  <si>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</si>
  <si>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</si>
  <si>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</si>
  <si>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</si>
  <si>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</si>
  <si>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</si>
  <si>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</si>
  <si>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</si>
  <si>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</si>
  <si>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</si>
  <si>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</si>
  <si>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</si>
  <si>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</si>
  <si>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</si>
  <si>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</si>
  <si>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</si>
  <si>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</si>
  <si>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</si>
  <si>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</si>
  <si>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</si>
  <si>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</si>
  <si>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</si>
  <si>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</si>
  <si>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</si>
  <si>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</si>
  <si>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</si>
  <si>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</si>
  <si>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</si>
  <si>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</si>
  <si>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</si>
  <si>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</si>
  <si>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</si>
  <si>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</si>
  <si>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</si>
  <si>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</si>
  <si>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</si>
  <si>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</si>
  <si>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</si>
  <si>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</si>
  <si>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</si>
  <si>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</si>
  <si>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</si>
  <si>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</si>
  <si>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</si>
  <si>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</si>
  <si>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</si>
  <si>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</si>
  <si>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</si>
  <si>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</si>
  <si>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</si>
  <si>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</si>
  <si>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</si>
  <si>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</si>
  <si>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</si>
  <si>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</si>
  <si>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</si>
  <si>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</si>
  <si>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</si>
  <si>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</si>
  <si>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</si>
  <si>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</si>
  <si>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</si>
  <si>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</si>
  <si>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</si>
  <si>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</si>
  <si>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</si>
  <si>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</si>
  <si>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</si>
  <si>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</si>
  <si>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</si>
  <si>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</si>
  <si>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</si>
  <si>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</si>
  <si>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</si>
  <si>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</si>
  <si>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</si>
  <si>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</si>
  <si>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</si>
  <si>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</si>
  <si>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</si>
  <si>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</si>
  <si>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</si>
  <si>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</si>
  <si>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</si>
  <si>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</si>
  <si>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</si>
  <si>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</si>
  <si>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</si>
  <si>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</si>
  <si>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</si>
  <si>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</si>
  <si>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</si>
  <si>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</si>
  <si>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</si>
  <si>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</si>
  <si>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</si>
  <si>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</si>
  <si>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</si>
  <si>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</si>
  <si>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</si>
  <si>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</si>
  <si>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</si>
  <si>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</si>
  <si>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</si>
  <si>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</si>
  <si>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</si>
  <si>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</si>
  <si>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</si>
  <si>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</si>
  <si>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</si>
  <si>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</si>
  <si>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</si>
  <si>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</si>
  <si>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</si>
  <si>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</si>
  <si>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</si>
  <si>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</si>
  <si>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</si>
  <si>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</si>
  <si>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</si>
  <si>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</si>
  <si>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</si>
  <si>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</si>
  <si>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</si>
  <si>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</si>
  <si>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</si>
  <si>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</si>
  <si>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</si>
  <si>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</si>
  <si>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</si>
  <si>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</si>
  <si>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</si>
  <si>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</si>
  <si>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</si>
  <si>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</si>
  <si>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</si>
  <si>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</si>
  <si>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</si>
  <si>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</si>
  <si>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</si>
  <si>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</si>
  <si>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</si>
  <si>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</si>
  <si>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</si>
  <si>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</si>
  <si>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</si>
  <si>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</si>
  <si>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</si>
  <si>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</si>
  <si>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</si>
  <si>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</si>
  <si>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</si>
  <si>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</si>
  <si>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</si>
  <si>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</si>
  <si>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</si>
  <si>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</si>
  <si>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</si>
  <si>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</si>
  <si>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</si>
  <si>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</si>
  <si>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</si>
  <si>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</si>
  <si>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</si>
  <si>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</si>
  <si>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</si>
  <si>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</si>
  <si>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</si>
  <si>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</si>
  <si>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</si>
  <si>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</si>
  <si>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</si>
  <si>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</si>
  <si>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</si>
  <si>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</si>
  <si>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</si>
  <si>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</si>
  <si>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</si>
  <si>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</si>
  <si>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</si>
  <si>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</si>
  <si>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</si>
  <si>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</si>
  <si>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</si>
  <si>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</si>
  <si>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</si>
  <si>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</si>
  <si>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</si>
  <si>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</si>
  <si>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</si>
  <si>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</si>
  <si>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</si>
  <si>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</si>
  <si>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</si>
  <si>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</si>
  <si>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</si>
  <si>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</si>
  <si>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</si>
  <si>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</si>
  <si>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</si>
  <si>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</si>
  <si>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</si>
  <si>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</si>
  <si>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</si>
  <si>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</si>
  <si>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</si>
  <si>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</si>
  <si>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</si>
  <si>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</si>
  <si>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</si>
  <si>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</si>
  <si>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</si>
  <si>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</si>
  <si>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</si>
  <si>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</si>
  <si>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</si>
  <si>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</si>
  <si>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</si>
  <si>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</si>
  <si>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</si>
  <si>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</si>
  <si>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</si>
  <si>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</si>
  <si>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</si>
  <si>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</si>
  <si>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</si>
  <si>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</si>
  <si>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</si>
  <si>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</si>
  <si>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</si>
  <si>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</si>
  <si>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</si>
  <si>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</si>
  <si>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</si>
  <si>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</si>
  <si>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</si>
  <si>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</si>
  <si>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</si>
  <si>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</si>
  <si>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</si>
  <si>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</si>
  <si>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</si>
  <si>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</si>
  <si>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</si>
  <si>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</si>
  <si>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</si>
  <si>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</si>
  <si>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</si>
  <si>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</si>
  <si>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</si>
  <si>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</si>
  <si>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</si>
  <si>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</si>
  <si>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</si>
  <si>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</si>
  <si>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</si>
  <si>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</si>
  <si>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</si>
  <si>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</si>
  <si>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</si>
  <si>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</si>
  <si>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</si>
  <si>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</si>
  <si>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</si>
  <si>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</si>
  <si>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</si>
  <si>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</si>
  <si>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</si>
  <si>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</si>
  <si>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</si>
  <si>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</si>
  <si>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</si>
  <si>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</si>
  <si>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</si>
  <si>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</si>
  <si>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</si>
  <si>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</si>
  <si>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</si>
  <si>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</si>
  <si>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</si>
  <si>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</si>
  <si>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</si>
  <si>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</si>
  <si>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</si>
  <si>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</si>
  <si>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</si>
  <si>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</si>
  <si>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</si>
  <si>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</si>
  <si>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</si>
  <si>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</si>
  <si>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</si>
  <si>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</si>
  <si>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</si>
  <si>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</si>
  <si>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</si>
  <si>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</si>
  <si>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</si>
  <si>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</si>
  <si>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</si>
  <si>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</si>
  <si>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</si>
  <si>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</si>
  <si>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</si>
  <si>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</si>
  <si>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</si>
  <si>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</si>
  <si>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</si>
  <si>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</si>
  <si>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</si>
  <si>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</si>
  <si>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</si>
  <si>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</si>
  <si>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</si>
  <si>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</si>
  <si>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</si>
  <si>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</si>
  <si>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</si>
  <si>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</si>
  <si>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</si>
  <si>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</si>
  <si>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</si>
  <si>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</si>
  <si>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</si>
  <si>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</si>
  <si>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</si>
  <si>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</si>
  <si>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</si>
  <si>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</si>
  <si>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</si>
  <si>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</si>
  <si>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</si>
  <si>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</si>
  <si>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</si>
  <si>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</si>
  <si>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</si>
  <si>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</si>
  <si>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</si>
  <si>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</si>
  <si>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</si>
  <si>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</si>
  <si>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</si>
  <si>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</si>
  <si>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</si>
  <si>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</si>
  <si>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</si>
  <si>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</si>
  <si>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</si>
  <si>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</si>
  <si>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</si>
  <si>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</si>
  <si>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</si>
  <si>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</si>
  <si>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</si>
  <si>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</si>
  <si>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</si>
  <si>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</si>
  <si>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</si>
  <si>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</si>
  <si>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</si>
  <si>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</si>
  <si>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</si>
  <si>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</si>
  <si>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</si>
  <si>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</si>
  <si>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</si>
  <si>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</si>
  <si>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</si>
  <si>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</si>
  <si>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</si>
  <si>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</si>
  <si>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</si>
  <si>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</si>
  <si>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</si>
  <si>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</si>
  <si>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</si>
  <si>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</si>
  <si>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</si>
  <si>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</si>
  <si>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</si>
  <si>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</si>
  <si>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</si>
  <si>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</si>
  <si>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</si>
  <si>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</si>
  <si>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</si>
  <si>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</si>
  <si>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</si>
  <si>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</si>
  <si>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</si>
  <si>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</si>
  <si>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</si>
  <si>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</si>
  <si>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</si>
  <si>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</si>
  <si>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</si>
  <si>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</si>
  <si>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</si>
  <si>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</si>
  <si>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</si>
  <si>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</si>
  <si>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</si>
  <si>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</si>
  <si>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</si>
  <si>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</si>
  <si>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</si>
  <si>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</si>
  <si>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</si>
  <si>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</si>
  <si>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</si>
  <si>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</si>
  <si>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</si>
  <si>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</si>
  <si>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</si>
  <si>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</si>
  <si>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</si>
  <si>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</si>
  <si>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</si>
  <si>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</si>
  <si>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</si>
  <si>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</si>
  <si>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</si>
  <si>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</si>
  <si>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</si>
  <si>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</si>
  <si>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</si>
  <si>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</si>
  <si>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</si>
  <si>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</si>
  <si>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</si>
  <si>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</si>
  <si>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</si>
  <si>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</si>
  <si>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</si>
  <si>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</si>
  <si>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</si>
  <si>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</si>
  <si>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</si>
  <si>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</si>
  <si>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</si>
  <si>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</si>
  <si>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</si>
  <si>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</si>
  <si>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</si>
  <si>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</si>
  <si>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</si>
  <si>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</si>
  <si>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</si>
  <si>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</si>
  <si>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</si>
  <si>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</si>
  <si>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</si>
  <si>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</si>
  <si>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</si>
  <si>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</si>
  <si>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</si>
  <si>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</si>
  <si>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</si>
  <si>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</si>
  <si>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</si>
  <si>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</si>
  <si>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</si>
  <si>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</si>
  <si>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</si>
  <si>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</si>
  <si>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</si>
  <si>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</si>
  <si>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</si>
  <si>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</si>
  <si>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</si>
  <si>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</si>
  <si>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</si>
  <si>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</si>
  <si>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</si>
  <si>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</si>
  <si>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</si>
  <si>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</si>
  <si>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</si>
  <si>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</si>
  <si>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</si>
  <si>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</si>
  <si>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</si>
  <si>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</si>
  <si>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</si>
  <si>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</si>
  <si>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</si>
  <si>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</si>
  <si>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</si>
  <si>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</si>
  <si>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</si>
  <si>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</si>
  <si>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</si>
  <si>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</si>
  <si>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</si>
  <si>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</si>
  <si>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</si>
  <si>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</si>
  <si>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</si>
  <si>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</si>
  <si>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</si>
  <si>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</si>
  <si>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</si>
  <si>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</si>
  <si>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</si>
  <si>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</si>
  <si>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</si>
  <si>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</si>
  <si>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</si>
  <si>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</si>
  <si>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</si>
  <si>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</si>
  <si>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</si>
  <si>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</si>
  <si>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</si>
  <si>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</si>
  <si>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</si>
  <si>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</si>
  <si>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</si>
  <si>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</si>
  <si>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</si>
  <si>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</si>
  <si>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</si>
  <si>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</si>
  <si>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</si>
  <si>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</si>
  <si>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</si>
  <si>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</si>
  <si>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</si>
  <si>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</si>
  <si>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</si>
  <si>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</si>
  <si>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</si>
  <si>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</si>
  <si>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</si>
  <si>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</si>
  <si>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</si>
  <si>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</si>
  <si>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</si>
  <si>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</si>
  <si>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</si>
  <si>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</si>
  <si>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</si>
  <si>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</si>
  <si>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</si>
  <si>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</si>
  <si>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</si>
  <si>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</si>
  <si>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</si>
  <si>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</si>
  <si>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</si>
  <si>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</si>
  <si>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</si>
  <si>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</si>
  <si>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</si>
  <si>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</si>
  <si>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</si>
  <si>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</si>
  <si>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</si>
  <si>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</si>
  <si>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</si>
  <si>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</si>
  <si>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</si>
  <si>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</si>
  <si>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</si>
  <si>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</si>
  <si>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</si>
  <si>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</si>
  <si>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</si>
  <si>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</si>
  <si>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</si>
  <si>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</si>
  <si>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</si>
  <si>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</si>
  <si>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</si>
  <si>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</si>
  <si>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</si>
  <si>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</si>
  <si>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</si>
  <si>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</si>
  <si>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</si>
  <si>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</si>
  <si>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</si>
  <si>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</si>
  <si>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</si>
  <si>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</si>
  <si>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</si>
  <si>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</si>
  <si>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</si>
  <si>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</si>
  <si>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</si>
  <si>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</si>
  <si>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</si>
  <si>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</si>
  <si>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</si>
  <si>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</si>
  <si>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</si>
  <si>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</si>
  <si>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</si>
  <si>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</si>
  <si>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</si>
  <si>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</si>
  <si>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</si>
  <si>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</si>
  <si>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</si>
  <si>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</si>
  <si>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</si>
  <si>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</si>
  <si>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</si>
  <si>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</si>
  <si>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</si>
  <si>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</si>
  <si>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</si>
  <si>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</si>
  <si>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</si>
  <si>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</si>
  <si>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</si>
  <si>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</si>
  <si>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</si>
  <si>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</si>
  <si>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</si>
  <si>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</si>
  <si>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</si>
  <si>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</si>
  <si>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</si>
  <si>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</si>
  <si>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</si>
  <si>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</si>
  <si>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</si>
  <si>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</si>
  <si>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</si>
  <si>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</si>
  <si>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</si>
  <si>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</si>
  <si>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</si>
  <si>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</si>
  <si>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</si>
  <si>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</si>
  <si>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</si>
  <si>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</si>
  <si>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</si>
  <si>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</si>
  <si>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</si>
  <si>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</si>
  <si>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</si>
  <si>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</si>
  <si>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</si>
  <si>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</si>
  <si>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</si>
  <si>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</si>
  <si>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</si>
  <si>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</si>
  <si>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</si>
  <si>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</si>
  <si>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</si>
  <si>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</si>
  <si>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</si>
  <si>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</si>
  <si>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</si>
  <si>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</si>
  <si>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</si>
  <si>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</si>
  <si>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</si>
  <si>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</si>
  <si>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</si>
  <si>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</si>
  <si>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</si>
  <si>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</si>
  <si>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</si>
  <si>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</si>
  <si>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</si>
  <si>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</si>
  <si>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</si>
  <si>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</si>
  <si>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</si>
  <si>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</si>
  <si>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</si>
  <si>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</si>
  <si>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</si>
  <si>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</si>
  <si>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</si>
  <si>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</si>
  <si>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</si>
  <si>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</si>
  <si>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</si>
  <si>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</si>
  <si>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</si>
  <si>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</si>
  <si>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</si>
  <si>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</si>
  <si>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</si>
  <si>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</si>
  <si>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</si>
  <si>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</si>
  <si>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</si>
  <si>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</si>
  <si>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</si>
  <si>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</si>
  <si>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</si>
  <si>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</si>
  <si>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</si>
  <si>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</si>
  <si>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</si>
  <si>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</si>
  <si>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</si>
  <si>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</si>
  <si>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</si>
  <si>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</si>
  <si>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</si>
  <si>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</si>
  <si>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</si>
  <si>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</si>
  <si>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</si>
  <si>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</si>
  <si>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</si>
  <si>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</si>
  <si>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</si>
  <si>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</si>
  <si>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</si>
  <si>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</si>
  <si>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</si>
  <si>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</si>
  <si>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</si>
  <si>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</si>
  <si>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</si>
  <si>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</si>
  <si>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</si>
  <si>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</si>
  <si>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</si>
  <si>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</si>
  <si>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</si>
  <si>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</si>
  <si>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</si>
  <si>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</si>
  <si>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</si>
  <si>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</si>
  <si>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</si>
  <si>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</si>
  <si>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</si>
  <si>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</si>
  <si>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</si>
  <si>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</si>
  <si>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</si>
  <si>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</si>
  <si>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</si>
  <si>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</si>
  <si>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</si>
  <si>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</si>
  <si>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</si>
  <si>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</si>
  <si>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</si>
  <si>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</si>
  <si>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</si>
  <si>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</si>
  <si>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</si>
  <si>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</si>
  <si>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</si>
  <si>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</si>
  <si>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</si>
  <si>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</si>
  <si>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</si>
  <si>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</si>
  <si>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</si>
  <si>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</si>
  <si>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</si>
  <si>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</si>
  <si>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</si>
  <si>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</si>
  <si>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</si>
  <si>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</si>
  <si>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</si>
  <si>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</si>
  <si>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</si>
  <si>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</si>
  <si>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</si>
  <si>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</si>
  <si>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</si>
  <si>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</si>
  <si>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</si>
  <si>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</si>
  <si>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</si>
  <si>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</si>
  <si>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</si>
  <si>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</si>
  <si>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</si>
  <si>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</si>
  <si>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</si>
  <si>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</si>
  <si>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</si>
  <si>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</si>
  <si>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</si>
  <si>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</si>
  <si>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</si>
  <si>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</si>
  <si>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</si>
  <si>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</si>
  <si>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</si>
  <si>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</si>
  <si>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</si>
  <si>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</si>
  <si>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</si>
  <si>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</si>
  <si>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</si>
  <si>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</si>
  <si>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</si>
  <si>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</si>
  <si>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</si>
  <si>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</si>
  <si>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</si>
  <si>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</si>
  <si>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</si>
  <si>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</si>
  <si>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</si>
  <si>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</si>
  <si>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</si>
  <si>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</si>
  <si>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</si>
  <si>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</si>
  <si>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</si>
  <si>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</si>
  <si>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</si>
  <si>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</si>
  <si>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</si>
  <si>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</si>
  <si>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</si>
  <si>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</si>
  <si>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</si>
  <si>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</si>
  <si>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</si>
  <si>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</si>
  <si>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</si>
  <si>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</si>
  <si>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</si>
  <si>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</si>
  <si>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</si>
  <si>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</si>
  <si>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</si>
  <si>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</si>
  <si>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</si>
  <si>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</si>
  <si>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</si>
  <si>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</si>
  <si>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</si>
  <si>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</si>
  <si>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</si>
  <si>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</si>
  <si>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</si>
  <si>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</si>
  <si>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</si>
  <si>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</si>
  <si>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</si>
  <si>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</si>
  <si>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</si>
  <si>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</si>
  <si>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</si>
  <si>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</si>
  <si>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</si>
  <si>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</si>
  <si>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</si>
  <si>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</si>
  <si>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</si>
  <si>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</si>
  <si>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</si>
  <si>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</si>
  <si>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</si>
  <si>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</si>
  <si>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</si>
  <si>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</si>
  <si>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</si>
  <si>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</si>
  <si>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</si>
  <si>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</si>
  <si>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</si>
  <si>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</si>
  <si>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</si>
  <si>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</si>
  <si>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</si>
  <si>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</si>
  <si>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</si>
  <si>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</si>
  <si>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</si>
  <si>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</si>
  <si>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</si>
  <si>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</si>
  <si>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</si>
  <si>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</si>
  <si>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</si>
  <si>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</si>
  <si>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</si>
  <si>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</si>
  <si>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</si>
  <si>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</si>
  <si>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</si>
  <si>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</si>
  <si>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</si>
  <si>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</si>
  <si>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</si>
  <si>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</si>
  <si>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</si>
  <si>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</si>
  <si>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</si>
  <si>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</si>
  <si>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</si>
  <si>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</si>
  <si>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</si>
  <si>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</si>
  <si>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</si>
  <si>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</si>
  <si>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</si>
  <si>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</si>
  <si>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</si>
  <si>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</si>
  <si>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</si>
  <si>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</si>
  <si>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</si>
  <si>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</si>
  <si>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</si>
  <si>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</si>
  <si>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</si>
  <si>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</si>
  <si>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</si>
  <si>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</si>
  <si>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</si>
  <si>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</si>
  <si>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</si>
  <si>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</si>
  <si>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</si>
  <si>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</si>
  <si>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</si>
  <si>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</si>
  <si>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</si>
  <si>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</si>
  <si>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</si>
  <si>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</si>
  <si>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</si>
  <si>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</si>
  <si>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</si>
  <si>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</si>
  <si>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</si>
  <si>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</si>
  <si>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</si>
  <si>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</si>
  <si>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</si>
  <si>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</si>
  <si>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</si>
  <si>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</si>
  <si>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</si>
  <si>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</si>
  <si>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</si>
  <si>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</si>
  <si>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</si>
  <si>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</si>
  <si>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</si>
  <si>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</si>
  <si>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</si>
  <si>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</si>
  <si>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</si>
  <si>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</si>
  <si>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</si>
  <si>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</si>
  <si>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</si>
  <si>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</si>
  <si>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</si>
  <si>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</si>
  <si>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</si>
  <si>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</si>
  <si>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</si>
  <si>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</si>
  <si>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</si>
  <si>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</si>
  <si>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</si>
  <si>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</si>
  <si>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</si>
  <si>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</si>
  <si>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</si>
  <si>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</si>
  <si>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</si>
  <si>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</si>
  <si>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</si>
  <si>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</si>
  <si>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</si>
  <si>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</si>
  <si>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</si>
  <si>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</si>
  <si>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</si>
  <si>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</si>
  <si>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</si>
  <si>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</si>
  <si>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</si>
  <si>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</si>
  <si>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</si>
  <si>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</si>
  <si>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</si>
  <si>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</si>
  <si>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</si>
  <si>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</si>
  <si>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</si>
  <si>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</si>
  <si>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</si>
  <si>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</si>
  <si>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</si>
  <si>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</si>
  <si>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</si>
  <si>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</si>
  <si>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</si>
  <si>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</si>
  <si>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</si>
  <si>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</si>
  <si>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</si>
  <si>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</si>
  <si>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</si>
  <si>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</si>
  <si>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</si>
  <si>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</si>
  <si>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</si>
  <si>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</si>
  <si>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</si>
  <si>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</si>
  <si>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</si>
  <si>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</si>
  <si>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</si>
  <si>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</si>
  <si>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</si>
  <si>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</si>
  <si>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</si>
  <si>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</si>
  <si>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</si>
  <si>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</si>
  <si>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</si>
  <si>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</si>
  <si>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</si>
  <si>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</si>
  <si>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</si>
  <si>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</si>
  <si>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</si>
  <si>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</si>
  <si>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</si>
  <si>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</si>
  <si>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</si>
  <si>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</si>
  <si>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</si>
  <si>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</si>
  <si>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</si>
  <si>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</si>
  <si>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</si>
  <si>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</si>
  <si>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</si>
  <si>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</si>
  <si>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</si>
  <si>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</si>
  <si>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</si>
  <si>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</si>
  <si>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</si>
  <si>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</si>
  <si>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</si>
  <si>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</si>
  <si>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</si>
  <si>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</si>
  <si>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</si>
  <si>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</si>
  <si>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</si>
  <si>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</si>
  <si>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</si>
  <si>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</si>
  <si>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</si>
  <si>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</si>
  <si>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</si>
  <si>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</si>
  <si>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</si>
  <si>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</si>
  <si>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</si>
  <si>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</si>
  <si>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</si>
  <si>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</si>
  <si>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</si>
  <si>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</si>
  <si>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</si>
  <si>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</si>
  <si>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</si>
  <si>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</si>
  <si>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</si>
  <si>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</si>
  <si>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</si>
  <si>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</si>
  <si>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</si>
  <si>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</si>
  <si>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</si>
  <si>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</si>
  <si>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</si>
  <si>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</si>
  <si>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</si>
  <si>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</si>
  <si>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</si>
  <si>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</si>
  <si>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</si>
  <si>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</si>
  <si>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</si>
  <si>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</si>
  <si>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</si>
  <si>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</si>
  <si>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</si>
  <si>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</si>
  <si>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</si>
  <si>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</si>
  <si>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</si>
  <si>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</si>
  <si>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</si>
  <si>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</si>
  <si>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</si>
  <si>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</si>
  <si>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</si>
  <si>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</si>
  <si>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</si>
  <si>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</si>
  <si>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</si>
  <si>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</si>
  <si>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</si>
  <si>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</si>
  <si>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</si>
  <si>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</si>
  <si>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</si>
  <si>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</si>
  <si>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</si>
  <si>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</si>
  <si>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</si>
  <si>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</si>
  <si>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</si>
  <si>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</si>
  <si>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</si>
  <si>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</si>
  <si>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</si>
  <si>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</si>
  <si>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</si>
  <si>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</si>
  <si>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</si>
  <si>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</si>
  <si>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</si>
  <si>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</si>
  <si>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</si>
  <si>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</si>
  <si>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</si>
  <si>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</si>
  <si>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</si>
  <si>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</si>
  <si>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</si>
  <si>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</si>
  <si>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</si>
  <si>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</si>
  <si>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</si>
  <si>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</si>
  <si>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</si>
  <si>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</si>
  <si>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</si>
  <si>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</si>
  <si>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</si>
  <si>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</si>
  <si>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</si>
  <si>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</si>
  <si>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</si>
  <si>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</si>
  <si>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</si>
  <si>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</si>
  <si>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</si>
  <si>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</si>
  <si>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</si>
  <si>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</si>
  <si>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</si>
  <si>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</si>
  <si>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</si>
  <si>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</si>
  <si>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</si>
  <si>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</si>
  <si>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</si>
  <si>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</si>
  <si>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</si>
  <si>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</si>
  <si>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</si>
  <si>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</si>
  <si>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</si>
  <si>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</si>
  <si>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</si>
  <si>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</si>
  <si>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</si>
  <si>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</si>
  <si>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</si>
  <si>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</si>
  <si>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</si>
  <si>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</si>
  <si>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</si>
  <si>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</si>
  <si>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</si>
  <si>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</si>
  <si>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</si>
  <si>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</si>
  <si>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</si>
  <si>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</si>
  <si>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</si>
  <si>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</si>
  <si>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</si>
  <si>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</si>
  <si>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</si>
  <si>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</si>
  <si>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</si>
  <si>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</si>
  <si>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</si>
  <si>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</si>
  <si>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</si>
  <si>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</si>
  <si>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</si>
  <si>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</si>
  <si>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</si>
  <si>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</si>
  <si>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</si>
  <si>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</si>
  <si>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</si>
  <si>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</si>
  <si>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</si>
  <si>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</si>
  <si>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</si>
  <si>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</si>
  <si>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</si>
  <si>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</si>
  <si>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</si>
  <si>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</si>
  <si>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</si>
  <si>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</si>
  <si>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</si>
  <si>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</si>
  <si>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</si>
  <si>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</si>
  <si>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</si>
  <si>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</si>
  <si>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</si>
  <si>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</si>
  <si>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</si>
  <si>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</si>
  <si>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</si>
  <si>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</si>
  <si>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</si>
  <si>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</si>
  <si>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</si>
  <si>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</si>
  <si>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</si>
  <si>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</si>
  <si>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</si>
  <si>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</si>
  <si>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</si>
  <si>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</si>
  <si>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</si>
  <si>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</si>
  <si>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</si>
  <si>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</si>
  <si>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</si>
  <si>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</si>
  <si>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</si>
  <si>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</si>
  <si>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</si>
  <si>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</si>
  <si>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</si>
  <si>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</si>
  <si>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</si>
  <si>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</si>
  <si>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</si>
  <si>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</si>
  <si>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</si>
  <si>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</si>
  <si>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</si>
  <si>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</si>
  <si>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</si>
  <si>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</si>
  <si>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</si>
  <si>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</si>
  <si>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</si>
  <si>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</si>
  <si>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</si>
  <si>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</si>
  <si>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</si>
  <si>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</si>
  <si>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</si>
  <si>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</si>
  <si>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</si>
  <si>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</si>
  <si>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</si>
  <si>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</si>
  <si>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</si>
  <si>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</si>
  <si>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</si>
  <si>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</si>
  <si>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</si>
  <si>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</si>
  <si>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</si>
  <si>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</si>
  <si>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</si>
  <si>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</si>
  <si>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</si>
  <si>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</si>
  <si>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</si>
  <si>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</si>
  <si>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</si>
  <si>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</si>
  <si>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</si>
  <si>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</si>
  <si>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</si>
  <si>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</si>
  <si>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</si>
  <si>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</si>
  <si>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</si>
  <si>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</si>
  <si>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</si>
  <si>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</si>
  <si>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</si>
  <si>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</si>
  <si>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</si>
  <si>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</si>
  <si>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</si>
  <si>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</si>
  <si>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</si>
  <si>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</si>
  <si>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</si>
  <si>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</si>
  <si>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</si>
  <si>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</si>
  <si>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</si>
  <si>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</si>
  <si>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</si>
  <si>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</si>
  <si>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</si>
  <si>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</si>
  <si>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</si>
  <si>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</si>
  <si>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</si>
  <si>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</si>
  <si>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</si>
  <si>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</si>
  <si>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</si>
  <si>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</si>
  <si>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</si>
  <si>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</si>
  <si>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</si>
  <si>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</si>
  <si>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</si>
  <si>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</si>
  <si>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</si>
  <si>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</si>
  <si>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</si>
  <si>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</si>
  <si>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</si>
  <si>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</si>
  <si>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</si>
  <si>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</si>
  <si>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</si>
  <si>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</si>
  <si>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</si>
  <si>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</si>
  <si>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</si>
  <si>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</si>
  <si>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</si>
  <si>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</si>
  <si>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</si>
  <si>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</si>
  <si>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</si>
  <si>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</si>
  <si>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</si>
  <si>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</si>
  <si>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</si>
  <si>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</si>
  <si>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</si>
  <si>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</si>
  <si>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</si>
  <si>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</si>
  <si>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</si>
  <si>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</si>
  <si>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</si>
  <si>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</si>
  <si>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</si>
  <si>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</si>
  <si>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</si>
  <si>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</si>
  <si>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</si>
  <si>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</si>
  <si>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</si>
  <si>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</si>
  <si>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</si>
  <si>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</si>
  <si>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</si>
  <si>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</si>
  <si>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</si>
  <si>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</si>
  <si>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</si>
  <si>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</si>
  <si>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</si>
  <si>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</si>
  <si>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</si>
  <si>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</si>
  <si>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</si>
  <si>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</si>
  <si>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</si>
  <si>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</si>
  <si>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</si>
  <si>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</si>
  <si>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</si>
  <si>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</si>
  <si>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</si>
  <si>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</si>
  <si>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</si>
  <si>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</si>
  <si>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</si>
  <si>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</si>
  <si>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</si>
  <si>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</si>
  <si>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</si>
  <si>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</si>
  <si>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</si>
  <si>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</si>
  <si>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</si>
  <si>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</si>
  <si>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</si>
  <si>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</si>
  <si>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</si>
  <si>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</si>
  <si>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</si>
  <si>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</si>
  <si>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</si>
  <si>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</si>
  <si>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</si>
  <si>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</si>
  <si>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</si>
  <si>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</si>
  <si>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</si>
  <si>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</si>
  <si>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</si>
  <si>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</si>
  <si>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</si>
  <si>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</si>
  <si>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</si>
  <si>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</si>
  <si>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</si>
  <si>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</si>
  <si>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</si>
  <si>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</si>
  <si>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</si>
  <si>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</si>
  <si>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</si>
  <si>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</si>
  <si>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</si>
  <si>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</si>
  <si>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</si>
  <si>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</si>
  <si>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</si>
  <si>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</si>
  <si>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</si>
  <si>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</si>
  <si>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</si>
  <si>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</si>
  <si>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</si>
  <si>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</si>
  <si>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</si>
  <si>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</si>
  <si>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</si>
  <si>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</si>
  <si>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</si>
  <si>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</si>
  <si>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</si>
  <si>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</si>
  <si>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</si>
  <si>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</si>
  <si>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</si>
  <si>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</si>
  <si>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</si>
  <si>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</si>
  <si>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</si>
  <si>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</si>
  <si>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</si>
  <si>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</si>
  <si>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</si>
  <si>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</si>
  <si>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</si>
  <si>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</si>
  <si>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</si>
  <si>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</si>
  <si>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</si>
  <si>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</si>
  <si>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</si>
  <si>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</si>
  <si>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</si>
  <si>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</si>
  <si>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</si>
  <si>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</si>
  <si>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</si>
  <si>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</si>
  <si>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</si>
  <si>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</si>
  <si>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</si>
  <si>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</si>
  <si>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</si>
  <si>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</si>
  <si>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</si>
  <si>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</si>
  <si>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</si>
  <si>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</si>
  <si>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</si>
  <si>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</si>
  <si>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</si>
  <si>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</si>
  <si>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</si>
  <si>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</si>
  <si>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</si>
  <si>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</si>
  <si>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</si>
  <si>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</si>
  <si>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</si>
  <si>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</si>
  <si>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</si>
  <si>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</si>
  <si>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</si>
  <si>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</si>
  <si>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</si>
  <si>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</si>
  <si>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</si>
  <si>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</si>
  <si>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</si>
  <si>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</si>
  <si>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</si>
  <si>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</si>
  <si>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</si>
  <si>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</si>
  <si>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</si>
  <si>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</si>
  <si>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</si>
  <si>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</si>
  <si>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</si>
  <si>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</si>
  <si>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</si>
  <si>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</si>
  <si>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</si>
  <si>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</si>
  <si>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</si>
  <si>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</si>
  <si>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</si>
  <si>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</si>
  <si>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</si>
  <si>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</si>
  <si>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</si>
  <si>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</si>
  <si>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</si>
  <si>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</si>
  <si>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</si>
  <si>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</si>
  <si>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</si>
  <si>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</si>
  <si>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</si>
  <si>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</si>
  <si>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</si>
  <si>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</si>
  <si>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</si>
  <si>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</si>
  <si>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</si>
  <si>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</si>
  <si>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</si>
  <si>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</si>
  <si>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</si>
  <si>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</si>
  <si>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</si>
  <si>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</si>
  <si>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</si>
  <si>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</si>
  <si>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</si>
  <si>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</si>
  <si>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</si>
  <si>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</si>
  <si>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</si>
  <si>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</si>
  <si>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</si>
  <si>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</si>
  <si>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</si>
  <si>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</si>
  <si>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</si>
  <si>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</si>
  <si>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</si>
  <si>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</si>
  <si>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</si>
  <si>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</si>
  <si>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</si>
  <si>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</si>
  <si>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</si>
  <si>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</si>
  <si>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</si>
  <si>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</si>
  <si>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</si>
  <si>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</si>
  <si>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</si>
  <si>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</si>
  <si>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</si>
  <si>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</si>
  <si>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</si>
  <si>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</si>
  <si>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</si>
  <si>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</si>
  <si>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</si>
  <si>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</si>
  <si>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</si>
  <si>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</si>
  <si>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</si>
  <si>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</si>
  <si>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</si>
  <si>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</si>
  <si>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</si>
  <si>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</si>
  <si>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</si>
  <si>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</si>
  <si>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</si>
  <si>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</si>
  <si>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</si>
  <si>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</si>
  <si>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</si>
  <si>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</si>
  <si>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</si>
  <si>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</si>
  <si>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</si>
  <si>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</si>
  <si>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</si>
  <si>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</si>
  <si>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</si>
  <si>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</si>
  <si>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</si>
  <si>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</si>
  <si>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</si>
  <si>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</si>
  <si>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</si>
  <si>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</si>
  <si>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</si>
  <si>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</si>
  <si>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</si>
  <si>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</si>
  <si>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</si>
  <si>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</si>
  <si>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</si>
  <si>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</si>
  <si>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</si>
  <si>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</si>
  <si>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</si>
  <si>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</si>
  <si>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</si>
  <si>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</si>
  <si>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</si>
  <si>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</si>
  <si>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</si>
  <si>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</si>
  <si>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</si>
  <si>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</si>
  <si>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</si>
  <si>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</si>
  <si>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</si>
  <si>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</si>
  <si>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</si>
  <si>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</si>
  <si>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</si>
  <si>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</si>
  <si>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</si>
  <si>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</si>
  <si>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</si>
  <si>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</si>
  <si>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</si>
  <si>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</si>
  <si>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</si>
  <si>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</si>
  <si>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</si>
  <si>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</si>
  <si>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</si>
  <si>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</si>
  <si>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</si>
  <si>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</si>
  <si>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</si>
  <si>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</si>
  <si>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</si>
  <si>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</si>
  <si>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</si>
  <si>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</si>
  <si>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</si>
  <si>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</si>
  <si>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</si>
  <si>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</si>
  <si>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</si>
  <si>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</si>
  <si>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</si>
  <si>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</si>
  <si>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</si>
  <si>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</si>
  <si>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</si>
  <si>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</si>
  <si>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</si>
  <si>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</si>
  <si>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</si>
  <si>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</si>
  <si>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</si>
  <si>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</si>
  <si>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</si>
  <si>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</si>
  <si>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</si>
  <si>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</si>
  <si>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</si>
  <si>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</si>
  <si>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</si>
  <si>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</si>
  <si>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</si>
  <si>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</si>
  <si>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</si>
  <si>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</si>
  <si>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</si>
  <si>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</si>
  <si>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</si>
  <si>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</si>
  <si>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</si>
  <si>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</si>
  <si>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</si>
  <si>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</si>
  <si>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</si>
  <si>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</si>
  <si>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</si>
  <si>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</si>
  <si>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</si>
  <si>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</si>
  <si>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</si>
  <si>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</si>
  <si>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</si>
  <si>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</si>
  <si>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</si>
  <si>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</si>
  <si>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</si>
  <si>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</si>
  <si>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</si>
  <si>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</si>
  <si>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</si>
  <si>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</si>
  <si>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</si>
  <si>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</si>
  <si>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</si>
  <si>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</si>
  <si>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</si>
  <si>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</si>
  <si>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</si>
  <si>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</si>
  <si>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</si>
  <si>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</si>
  <si>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</si>
  <si>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</si>
  <si>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</si>
  <si>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</si>
  <si>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</si>
  <si>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</si>
  <si>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</si>
  <si>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</si>
  <si>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</si>
  <si>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</si>
  <si>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</si>
  <si>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</si>
  <si>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</si>
  <si>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</si>
  <si>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</si>
  <si>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</si>
  <si>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</si>
  <si>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</si>
  <si>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</si>
  <si>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</si>
  <si>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</si>
  <si>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</si>
  <si>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</si>
  <si>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</si>
  <si>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</si>
  <si>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</si>
  <si>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</si>
  <si>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</si>
  <si>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</si>
  <si>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</si>
  <si>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</si>
  <si>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</si>
  <si>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</si>
  <si>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</si>
  <si>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</si>
  <si>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</si>
  <si>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</si>
  <si>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</si>
  <si>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</si>
  <si>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</si>
  <si>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</si>
  <si>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</si>
  <si>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</si>
  <si>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</si>
  <si>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</si>
  <si>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</si>
  <si>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</si>
  <si>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</si>
  <si>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</si>
  <si>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</si>
  <si>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</si>
  <si>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</si>
  <si>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</si>
  <si>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</si>
  <si>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</si>
  <si>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</si>
  <si>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</si>
  <si>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</si>
  <si>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</si>
  <si>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</si>
  <si>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</si>
  <si>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</si>
  <si>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</si>
  <si>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</si>
  <si>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</si>
  <si>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</si>
  <si>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</si>
  <si>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</si>
  <si>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</si>
  <si>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</si>
  <si>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</si>
  <si>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</si>
  <si>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</si>
  <si>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</si>
  <si>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</si>
  <si>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</si>
  <si>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</si>
  <si>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</si>
  <si>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</si>
  <si>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</si>
  <si>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</si>
  <si>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</si>
  <si>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</si>
  <si>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</si>
  <si>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</si>
  <si>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</si>
  <si>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</si>
  <si>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</si>
  <si>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</si>
  <si>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</si>
  <si>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</si>
  <si>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</si>
  <si>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</si>
  <si>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</si>
  <si>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</si>
  <si>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</si>
  <si>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</si>
  <si>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</si>
  <si>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</si>
  <si>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</si>
  <si>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</si>
  <si>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</si>
  <si>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</si>
  <si>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</si>
  <si>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</si>
  <si>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</si>
  <si>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</si>
  <si>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</si>
  <si>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</si>
  <si>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</si>
  <si>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</si>
  <si>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</si>
  <si>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</si>
  <si>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</si>
  <si>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</si>
  <si>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</si>
  <si>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</si>
  <si>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</si>
  <si>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</si>
  <si>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</si>
  <si>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</si>
  <si>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</si>
  <si>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</si>
  <si>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</si>
  <si>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</si>
  <si>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</si>
  <si>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</si>
  <si>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</si>
  <si>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</si>
  <si>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</si>
  <si>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</si>
  <si>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</si>
  <si>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</si>
  <si>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</si>
  <si>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</si>
  <si>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</si>
  <si>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</si>
  <si>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</si>
  <si>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</si>
  <si>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</si>
  <si>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</si>
  <si>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</si>
  <si>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</si>
  <si>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</si>
  <si>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</si>
  <si>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</si>
  <si>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</si>
  <si>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</si>
  <si>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</si>
  <si>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</si>
  <si>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</si>
  <si>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</si>
  <si>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</si>
  <si>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</si>
  <si>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</si>
  <si>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</si>
  <si>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</si>
  <si>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</si>
  <si>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</si>
  <si>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</si>
  <si>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</si>
  <si>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</si>
  <si>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</si>
  <si>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</si>
  <si>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</si>
  <si>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</si>
  <si>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</si>
  <si>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</si>
  <si>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</si>
  <si>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</si>
  <si>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</si>
  <si>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</si>
  <si>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</si>
  <si>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</si>
  <si>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</si>
  <si>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</si>
  <si>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</si>
  <si>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</si>
  <si>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</si>
  <si>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</si>
  <si>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</si>
  <si>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</si>
  <si>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</si>
  <si>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</si>
  <si>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</si>
  <si>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</si>
  <si>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</si>
  <si>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</si>
  <si>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</si>
  <si>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</si>
  <si>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</si>
  <si>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</si>
  <si>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</si>
  <si>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</si>
  <si>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</si>
  <si>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</si>
  <si>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</si>
  <si>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</si>
  <si>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</si>
  <si>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</si>
  <si>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</si>
  <si>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</si>
  <si>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</si>
  <si>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</si>
  <si>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</si>
  <si>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</si>
  <si>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</si>
  <si>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</si>
  <si>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</si>
  <si>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</si>
  <si>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</si>
  <si>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</si>
  <si>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</si>
  <si>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</si>
  <si>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</si>
  <si>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</si>
  <si>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</si>
  <si>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</si>
  <si>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</si>
  <si>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</si>
  <si>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</si>
  <si>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</si>
  <si>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</si>
  <si>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</si>
  <si>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</si>
  <si>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</si>
  <si>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</si>
  <si>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</si>
  <si>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</si>
  <si>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</si>
  <si>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</si>
  <si>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</si>
  <si>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</si>
  <si>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</si>
  <si>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</si>
  <si>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</si>
  <si>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</si>
  <si>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</si>
  <si>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</si>
  <si>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</si>
  <si>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</si>
  <si>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</si>
  <si>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</si>
  <si>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</si>
  <si>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</si>
  <si>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</si>
  <si>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</si>
  <si>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</si>
  <si>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</si>
  <si>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</si>
  <si>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</si>
  <si>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</si>
  <si>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</si>
  <si>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</si>
  <si>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</si>
  <si>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</si>
  <si>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</si>
  <si>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</si>
  <si>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</si>
  <si>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</si>
  <si>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</si>
  <si>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</si>
  <si>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</si>
  <si>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</si>
  <si>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</si>
  <si>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</si>
  <si>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</si>
  <si>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</si>
  <si>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</si>
  <si>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</si>
  <si>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</si>
  <si>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</si>
  <si>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</si>
  <si>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</si>
  <si>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</si>
  <si>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</si>
  <si>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</si>
  <si>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</si>
  <si>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</si>
  <si>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</si>
  <si>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</si>
  <si>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</si>
  <si>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</si>
  <si>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</si>
  <si>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</si>
  <si>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</si>
  <si>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</si>
  <si>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</si>
  <si>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</si>
  <si>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</si>
  <si>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</si>
  <si>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</si>
  <si>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</si>
  <si>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</si>
  <si>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</si>
  <si>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</si>
  <si>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</si>
  <si>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</si>
  <si>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</si>
  <si>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</si>
  <si>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</si>
  <si>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</si>
  <si>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</si>
  <si>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</si>
  <si>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</si>
  <si>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</si>
  <si>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</si>
  <si>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</si>
  <si>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</si>
  <si>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</si>
  <si>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</si>
  <si>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</si>
  <si>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</si>
  <si>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</si>
  <si>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</si>
  <si>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</si>
  <si>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</si>
  <si>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</si>
  <si>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</si>
  <si>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</si>
  <si>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</si>
  <si>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</si>
  <si>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</si>
  <si>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</si>
  <si>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</si>
  <si>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</si>
  <si>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</si>
  <si>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</si>
  <si>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</si>
  <si>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</si>
  <si>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</si>
  <si>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</si>
  <si>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</si>
  <si>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</si>
  <si>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</si>
  <si>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</si>
  <si>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</si>
  <si>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</si>
  <si>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</si>
  <si>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</si>
  <si>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</si>
  <si>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</si>
  <si>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</si>
  <si>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</si>
  <si>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</si>
  <si>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</si>
  <si>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</si>
  <si>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</si>
  <si>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</si>
  <si>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</si>
  <si>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</si>
  <si>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</si>
  <si>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</si>
  <si>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</si>
  <si>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</si>
  <si>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</si>
  <si>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</si>
  <si>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</si>
  <si>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</si>
  <si>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</si>
  <si>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</si>
  <si>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</si>
  <si>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</si>
  <si>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</si>
  <si>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</si>
  <si>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</si>
  <si>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</si>
  <si>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</si>
  <si>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</si>
  <si>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</si>
  <si>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</si>
  <si>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</si>
  <si>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</si>
  <si>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</si>
  <si>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</si>
  <si>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</si>
  <si>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</si>
  <si>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</si>
  <si>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</si>
  <si>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</si>
  <si>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</si>
  <si>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</si>
  <si>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</si>
  <si>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</si>
  <si>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</si>
  <si>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</si>
  <si>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</si>
  <si>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</si>
  <si>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</si>
  <si>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</si>
  <si>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</si>
  <si>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</si>
  <si>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</si>
  <si>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</si>
  <si>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</si>
  <si>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</si>
  <si>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</si>
  <si>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</si>
  <si>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</si>
  <si>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</si>
  <si>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</si>
  <si>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</si>
  <si>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</si>
  <si>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</si>
  <si>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</si>
  <si>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</si>
  <si>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</si>
  <si>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</si>
  <si>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</si>
  <si>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</si>
  <si>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</si>
  <si>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</si>
  <si>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</si>
  <si>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</si>
  <si>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</si>
  <si>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</si>
  <si>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</si>
  <si>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</si>
  <si>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</si>
  <si>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</si>
  <si>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</si>
  <si>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</si>
  <si>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</si>
  <si>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</si>
  <si>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</si>
  <si>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</si>
  <si>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</si>
  <si>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</si>
  <si>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</si>
  <si>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</si>
  <si>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</si>
  <si>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</si>
  <si>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</si>
  <si>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</si>
  <si>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</si>
  <si>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</si>
  <si>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</si>
  <si>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</si>
  <si>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</si>
  <si>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</si>
  <si>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</si>
  <si>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</si>
  <si>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</si>
  <si>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</si>
  <si>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</si>
  <si>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</si>
  <si>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</si>
  <si>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</si>
  <si>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</si>
  <si>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</si>
  <si>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</si>
  <si>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</si>
  <si>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</si>
  <si>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</si>
  <si>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</si>
  <si>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</si>
  <si>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</si>
  <si>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</si>
  <si>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</si>
  <si>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</si>
  <si>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</si>
  <si>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</si>
  <si>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</si>
  <si>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</si>
  <si>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</si>
  <si>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</si>
  <si>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</si>
  <si>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</si>
  <si>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</si>
  <si>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</si>
  <si>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</si>
  <si>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</si>
  <si>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</si>
  <si>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</si>
  <si>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</si>
  <si>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</si>
  <si>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</si>
  <si>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</si>
  <si>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</si>
  <si>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</si>
  <si>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</si>
  <si>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</si>
  <si>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</si>
  <si>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</si>
  <si>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</si>
  <si>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</si>
  <si>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</si>
  <si>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</si>
  <si>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</si>
  <si>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</si>
  <si>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</si>
  <si>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</si>
  <si>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</si>
  <si>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</si>
  <si>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</si>
  <si>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</si>
  <si>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</si>
  <si>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</si>
  <si>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</si>
  <si>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</si>
  <si>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</si>
  <si>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</si>
  <si>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</si>
  <si>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</si>
  <si>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</si>
  <si>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</si>
  <si>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</si>
  <si>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</si>
  <si>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</si>
  <si>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</si>
  <si>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</si>
  <si>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</si>
  <si>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</si>
  <si>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</si>
  <si>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</si>
  <si>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</si>
  <si>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</si>
  <si>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</si>
  <si>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</si>
  <si>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</si>
  <si>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</si>
  <si>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</si>
  <si>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</si>
  <si>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</si>
  <si>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</si>
  <si>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</si>
  <si>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</si>
  <si>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</si>
  <si>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</si>
  <si>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</si>
  <si>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</si>
  <si>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</si>
  <si>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</si>
  <si>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</si>
  <si>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</si>
  <si>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</si>
  <si>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</si>
  <si>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</si>
  <si>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</si>
  <si>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</si>
  <si>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</si>
  <si>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</si>
  <si>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</si>
  <si>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</si>
  <si>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</si>
  <si>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</si>
  <si>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</si>
  <si>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</si>
  <si>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</si>
  <si>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</si>
  <si>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</si>
  <si>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</si>
  <si>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</si>
  <si>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</si>
  <si>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</si>
  <si>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</si>
  <si>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</si>
  <si>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</si>
  <si>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</si>
  <si>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</si>
  <si>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</si>
  <si>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</si>
  <si>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</si>
  <si>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</si>
  <si>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</si>
  <si>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</si>
  <si>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</si>
  <si>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</si>
  <si>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</si>
  <si>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</si>
  <si>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</si>
  <si>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</si>
  <si>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</si>
  <si>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</si>
  <si>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</si>
  <si>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</si>
  <si>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</si>
  <si>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</si>
  <si>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</si>
  <si>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</si>
  <si>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</si>
  <si>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</si>
  <si>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</si>
  <si>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</si>
  <si>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</si>
  <si>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</si>
  <si>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</si>
  <si>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</si>
  <si>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</si>
  <si>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</si>
  <si>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</si>
  <si>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</si>
  <si>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</si>
  <si>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</si>
  <si>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</si>
  <si>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</si>
  <si>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</si>
  <si>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</si>
  <si>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</si>
  <si>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</si>
  <si>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</si>
  <si>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</si>
  <si>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</si>
  <si>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</si>
  <si>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</si>
  <si>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</si>
  <si>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</si>
  <si>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</si>
  <si>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</si>
  <si>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</si>
  <si>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</si>
  <si>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</si>
  <si>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</si>
  <si>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</si>
  <si>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</si>
  <si>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</si>
  <si>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</si>
  <si>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</si>
  <si>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</si>
  <si>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</si>
  <si>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</si>
  <si>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</si>
  <si>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</si>
  <si>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</si>
  <si>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</si>
  <si>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</si>
  <si>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</si>
  <si>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</si>
  <si>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</si>
  <si>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</si>
  <si>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</si>
  <si>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</si>
  <si>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</si>
  <si>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</si>
  <si>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</si>
  <si>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</si>
  <si>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</si>
  <si>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</si>
  <si>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</si>
  <si>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</si>
  <si>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</si>
  <si>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</si>
  <si>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</si>
  <si>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</si>
  <si>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</si>
  <si>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</si>
  <si>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</si>
  <si>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</si>
  <si>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</si>
  <si>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</si>
  <si>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</si>
  <si>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</si>
  <si>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</si>
  <si>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</si>
  <si>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</si>
  <si>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</si>
  <si>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</si>
  <si>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</si>
  <si>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</si>
  <si>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</si>
  <si>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</si>
  <si>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</si>
  <si>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</si>
  <si>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</si>
  <si>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</si>
  <si>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</si>
  <si>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</si>
  <si>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</si>
  <si>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</si>
  <si>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</si>
  <si>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</si>
  <si>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</si>
  <si>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</si>
  <si>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</si>
  <si>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</si>
  <si>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</si>
  <si>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</si>
  <si>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</si>
  <si>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</si>
  <si>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</si>
  <si>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</si>
  <si>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</si>
  <si>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</si>
  <si>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</si>
  <si>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</si>
  <si>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</si>
  <si>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</si>
  <si>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</si>
  <si>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</si>
  <si>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</si>
  <si>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</si>
  <si>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</si>
  <si>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</si>
  <si>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</si>
  <si>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</si>
  <si>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</si>
  <si>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</si>
  <si>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</si>
  <si>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</si>
  <si>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</si>
  <si>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</si>
  <si>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</si>
  <si>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</si>
  <si>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</si>
  <si>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</si>
  <si>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</si>
  <si>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</si>
  <si>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</si>
  <si>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</si>
  <si>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</si>
  <si>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</si>
  <si>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</si>
  <si>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</si>
  <si>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</si>
  <si>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</si>
  <si>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</si>
  <si>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</si>
  <si>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</si>
  <si>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</si>
  <si>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</si>
  <si>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</si>
  <si>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</si>
  <si>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</si>
  <si>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</si>
  <si>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</si>
  <si>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</si>
  <si>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</si>
  <si>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</si>
  <si>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</si>
  <si>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</si>
  <si>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</si>
  <si>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</si>
  <si>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</si>
  <si>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</si>
  <si>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</si>
  <si>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</si>
  <si>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</si>
  <si>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</si>
  <si>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</si>
  <si>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</si>
  <si>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</si>
  <si>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</si>
  <si>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</si>
  <si>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</si>
  <si>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</si>
  <si>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</si>
  <si>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</si>
  <si>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</si>
  <si>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</si>
  <si>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</si>
  <si>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</si>
  <si>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</si>
  <si>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</si>
  <si>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</si>
  <si>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</si>
  <si>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</si>
  <si>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</si>
  <si>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</si>
  <si>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</si>
  <si>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</si>
  <si>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</si>
  <si>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</si>
  <si>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</si>
  <si>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</si>
  <si>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</si>
  <si>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</si>
  <si>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</si>
  <si>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</si>
  <si>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</si>
  <si>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</si>
  <si>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</si>
  <si>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</si>
  <si>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</si>
  <si>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</si>
  <si>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</si>
  <si>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</si>
  <si>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</si>
  <si>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</si>
  <si>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</si>
  <si>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</si>
  <si>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</si>
  <si>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</si>
  <si>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</si>
  <si>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</si>
  <si>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</si>
  <si>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</si>
  <si>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</si>
  <si>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</si>
  <si>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</si>
  <si>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</si>
  <si>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</si>
  <si>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</si>
  <si>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</si>
  <si>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</si>
  <si>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</si>
  <si>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</si>
  <si>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</si>
  <si>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</si>
  <si>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</si>
  <si>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</si>
  <si>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</si>
  <si>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</si>
  <si>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</si>
  <si>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</si>
  <si>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</si>
  <si>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</si>
  <si>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</si>
  <si>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</si>
  <si>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</si>
  <si>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</si>
  <si>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</si>
  <si>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</si>
  <si>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</si>
  <si>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</si>
  <si>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</si>
  <si>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</si>
  <si>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</si>
  <si>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</si>
  <si>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</si>
  <si>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</si>
  <si>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</si>
  <si>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</si>
  <si>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</si>
  <si>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</si>
  <si>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</si>
  <si>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</si>
  <si>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</si>
  <si>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</si>
  <si>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</si>
  <si>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</si>
  <si>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</si>
  <si>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</si>
  <si>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</si>
  <si>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</si>
  <si>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</si>
  <si>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</si>
  <si>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</si>
  <si>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</si>
  <si>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</si>
  <si>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</si>
  <si>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</si>
  <si>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</si>
  <si>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</si>
  <si>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</si>
  <si>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</si>
  <si>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</si>
  <si>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</si>
  <si>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</si>
  <si>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</si>
  <si>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</si>
  <si>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</si>
  <si>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</si>
  <si>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</si>
  <si>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</si>
  <si>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</si>
  <si>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</si>
  <si>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</si>
  <si>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</si>
  <si>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</si>
  <si>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</si>
  <si>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</si>
  <si>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</si>
  <si>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</si>
  <si>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</si>
  <si>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</si>
  <si>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</si>
  <si>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</si>
  <si>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</si>
  <si>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</si>
  <si>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</si>
  <si>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</si>
  <si>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</si>
  <si>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</si>
  <si>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</si>
  <si>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</si>
  <si>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</si>
  <si>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</si>
  <si>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</si>
  <si>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</si>
  <si>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</si>
  <si>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</si>
  <si>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</si>
  <si>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</si>
  <si>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</si>
  <si>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</si>
  <si>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</si>
  <si>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</si>
  <si>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</si>
  <si>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</si>
  <si>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</si>
  <si>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</si>
  <si>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</si>
  <si>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</si>
  <si>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</si>
  <si>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</si>
  <si>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</si>
  <si>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</si>
  <si>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</si>
  <si>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</si>
  <si>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</si>
  <si>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</si>
  <si>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</si>
  <si>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</si>
  <si>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</si>
  <si>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</si>
  <si>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</si>
  <si>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</si>
  <si>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</si>
  <si>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</si>
  <si>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</si>
  <si>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</si>
  <si>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</si>
  <si>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</si>
  <si>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</si>
  <si>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</si>
  <si>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</si>
  <si>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</si>
  <si>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</si>
  <si>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</si>
  <si>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</si>
  <si>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</si>
  <si>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</si>
  <si>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</si>
  <si>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</si>
  <si>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</si>
  <si>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</si>
  <si>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</si>
  <si>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</si>
  <si>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</si>
  <si>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</si>
  <si>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</si>
  <si>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</si>
  <si>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</si>
  <si>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</si>
  <si>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</si>
  <si>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</si>
  <si>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</si>
  <si>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</si>
  <si>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</si>
  <si>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</si>
  <si>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</si>
  <si>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</si>
  <si>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</si>
  <si>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</si>
  <si>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</si>
  <si>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</si>
  <si>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</si>
  <si>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</si>
  <si>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</si>
  <si>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</si>
  <si>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</si>
  <si>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</si>
  <si>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</si>
  <si>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</si>
  <si>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</si>
  <si>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</si>
  <si>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</si>
  <si>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</si>
  <si>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</si>
  <si>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</si>
  <si>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</si>
  <si>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</si>
  <si>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</si>
  <si>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</si>
  <si>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</si>
  <si>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</si>
  <si>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</si>
  <si>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</si>
  <si>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</si>
  <si>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</si>
  <si>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</si>
  <si>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</si>
  <si>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</si>
  <si>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</si>
  <si>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</si>
  <si>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</si>
  <si>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</si>
  <si>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</si>
  <si>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</si>
  <si>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</si>
  <si>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</si>
  <si>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</si>
  <si>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</si>
  <si>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</si>
  <si>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</si>
  <si>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</si>
  <si>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</si>
  <si>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</si>
  <si>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</si>
  <si>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</si>
  <si>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</si>
  <si>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</si>
  <si>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</si>
  <si>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</si>
  <si>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</si>
  <si>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</si>
  <si>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</si>
  <si>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</si>
  <si>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</si>
  <si>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</si>
  <si>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</si>
  <si>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</si>
  <si>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</si>
  <si>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</si>
  <si>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</si>
  <si>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</si>
  <si>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</si>
  <si>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</si>
  <si>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</si>
  <si>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</si>
  <si>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</si>
  <si>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</si>
  <si>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</si>
  <si>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</si>
  <si>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</si>
  <si>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</si>
  <si>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</si>
  <si>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</si>
  <si>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</si>
  <si>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</si>
  <si>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</si>
  <si>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</si>
  <si>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</si>
  <si>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</si>
  <si>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</si>
  <si>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</si>
  <si>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</si>
  <si>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</si>
  <si>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</si>
  <si>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</si>
  <si>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</si>
  <si>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</si>
  <si>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</si>
  <si>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</si>
  <si>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</si>
  <si>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</si>
  <si>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</si>
  <si>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</si>
  <si>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</si>
  <si>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</si>
  <si>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</si>
  <si>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</si>
  <si>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</si>
  <si>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</si>
  <si>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</si>
  <si>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</si>
  <si>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</si>
  <si>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</si>
  <si>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</si>
  <si>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</si>
  <si>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</si>
  <si>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</si>
  <si>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</si>
  <si>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</si>
  <si>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</si>
  <si>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</si>
  <si>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</si>
  <si>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</si>
  <si>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</si>
  <si>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</si>
  <si>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</si>
  <si>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</si>
  <si>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</si>
  <si>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</si>
  <si>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</si>
  <si>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</si>
  <si>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</si>
  <si>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</si>
  <si>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</si>
  <si>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</si>
  <si>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</si>
  <si>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</si>
  <si>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</si>
  <si>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</si>
  <si>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</si>
  <si>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</si>
  <si>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</si>
  <si>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</si>
  <si>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</si>
  <si>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</si>
  <si>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</si>
  <si>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</si>
  <si>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</si>
  <si>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</si>
  <si>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</si>
  <si>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</si>
  <si>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</si>
  <si>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</si>
  <si>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</si>
  <si>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</si>
  <si>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</si>
  <si>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</si>
  <si>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</si>
  <si>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</si>
  <si>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</si>
  <si>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</si>
  <si>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</si>
  <si>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</si>
  <si>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</si>
  <si>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</si>
  <si>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</si>
  <si>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</si>
  <si>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</si>
  <si>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</si>
  <si>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</si>
  <si>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</si>
  <si>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</si>
  <si>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</si>
  <si>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</si>
  <si>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</si>
  <si>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</si>
  <si>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</si>
  <si>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</si>
  <si>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</si>
  <si>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</si>
  <si>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</si>
  <si>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</si>
  <si>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</si>
  <si>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</si>
  <si>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</si>
  <si>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</si>
  <si>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</si>
  <si>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</si>
  <si>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</si>
  <si>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</si>
  <si>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</si>
  <si>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</si>
  <si>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</si>
  <si>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</si>
  <si>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</si>
  <si>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</si>
  <si>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</si>
  <si>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</si>
  <si>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</si>
  <si>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</si>
  <si>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</si>
  <si>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</si>
  <si>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</si>
  <si>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</si>
  <si>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</si>
  <si>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</si>
  <si>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</si>
  <si>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</si>
  <si>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</si>
  <si>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</si>
  <si>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</si>
  <si>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</si>
  <si>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</si>
  <si>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</si>
  <si>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</si>
  <si>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</si>
  <si>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</si>
  <si>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</si>
  <si>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</si>
  <si>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</si>
  <si>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</si>
  <si>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</si>
  <si>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</si>
  <si>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</si>
  <si>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</si>
  <si>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</si>
  <si>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</si>
  <si>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</si>
  <si>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</si>
  <si>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</si>
  <si>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</si>
  <si>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</si>
  <si>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</si>
  <si>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</si>
  <si>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</si>
  <si>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</si>
  <si>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</si>
  <si>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</si>
  <si>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</si>
  <si>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</si>
  <si>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</si>
  <si>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</si>
  <si>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</si>
  <si>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</si>
  <si>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</si>
  <si>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</si>
  <si>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</si>
  <si>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</si>
  <si>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</si>
  <si>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</si>
  <si>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</si>
  <si>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</si>
  <si>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</si>
  <si>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</si>
  <si>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</si>
  <si>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</si>
  <si>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</si>
  <si>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</si>
  <si>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</si>
  <si>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</si>
  <si>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</si>
  <si>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</si>
  <si>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</si>
  <si>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</si>
  <si>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</si>
  <si>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</si>
  <si>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</si>
  <si>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</si>
  <si>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</si>
  <si>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</si>
  <si>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</si>
  <si>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</si>
  <si>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</si>
  <si>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</si>
  <si>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</si>
  <si>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</si>
  <si>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</si>
  <si>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</si>
  <si>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</si>
  <si>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</si>
  <si>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</si>
  <si>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</si>
  <si>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</si>
  <si>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</si>
  <si>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</si>
  <si>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</si>
  <si>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</si>
  <si>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</si>
  <si>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</si>
  <si>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</si>
  <si>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</si>
  <si>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</si>
  <si>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</si>
  <si>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</si>
  <si>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</si>
  <si>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</si>
  <si>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</si>
  <si>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</si>
  <si>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</si>
  <si>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</si>
  <si>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</si>
  <si>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</si>
  <si>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</si>
  <si>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</si>
  <si>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</si>
  <si>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</si>
  <si>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</si>
  <si>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</si>
  <si>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</si>
  <si>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</si>
  <si>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</si>
  <si>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</si>
  <si>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</si>
  <si>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</si>
  <si>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</si>
  <si>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</si>
  <si>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</si>
  <si>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</si>
  <si>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</si>
  <si>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</si>
  <si>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</si>
  <si>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</si>
  <si>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</si>
  <si>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</si>
  <si>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</si>
  <si>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</si>
  <si>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</si>
  <si>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</si>
  <si>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</si>
  <si>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</si>
  <si>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</si>
  <si>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</si>
  <si>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</si>
  <si>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</si>
  <si>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</si>
  <si>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</si>
  <si>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</si>
  <si>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</si>
  <si>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</si>
  <si>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</si>
  <si>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</si>
  <si>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</si>
  <si>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</si>
  <si>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</si>
  <si>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</si>
  <si>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</si>
  <si>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</si>
  <si>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</si>
  <si>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</si>
  <si>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</si>
  <si>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</si>
  <si>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</si>
  <si>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</si>
  <si>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</si>
  <si>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</si>
  <si>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</si>
  <si>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</si>
  <si>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</si>
  <si>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</si>
  <si>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</si>
  <si>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</si>
  <si>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</si>
  <si>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</si>
  <si>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</si>
  <si>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</si>
  <si>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</si>
  <si>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</si>
  <si>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</si>
  <si>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</si>
  <si>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</si>
  <si>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</si>
  <si>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</si>
  <si>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</si>
  <si>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</si>
  <si>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</si>
  <si>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</si>
  <si>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</si>
  <si>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</si>
  <si>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</si>
  <si>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</si>
  <si>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</si>
  <si>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</si>
  <si>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</si>
  <si>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</si>
  <si>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</si>
  <si>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</si>
  <si>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</si>
  <si>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</si>
  <si>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</si>
  <si>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</si>
  <si>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</si>
  <si>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</si>
  <si>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</si>
  <si>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</si>
  <si>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</si>
  <si>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</si>
  <si>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</si>
  <si>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</si>
  <si>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</si>
  <si>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</si>
  <si>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</si>
  <si>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</si>
  <si>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</si>
  <si>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</si>
  <si>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</si>
  <si>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</si>
  <si>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</si>
  <si>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</si>
  <si>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</si>
  <si>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</si>
  <si>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</si>
  <si>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</si>
  <si>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</si>
  <si>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</si>
  <si>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</si>
  <si>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</si>
  <si>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</si>
  <si>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</si>
  <si>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</si>
  <si>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</si>
  <si>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</si>
  <si>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</si>
  <si>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</si>
  <si>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</si>
  <si>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</si>
  <si>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</si>
  <si>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</si>
  <si>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</si>
  <si>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</si>
  <si>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</si>
  <si>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</si>
  <si>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</si>
  <si>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</si>
  <si>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</si>
  <si>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</si>
  <si>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</si>
  <si>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</si>
  <si>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</si>
  <si>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</si>
  <si>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</si>
  <si>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</si>
  <si>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</si>
  <si>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</si>
  <si>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</si>
  <si>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</si>
  <si>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</si>
  <si>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</si>
  <si>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</si>
  <si>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</si>
  <si>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</si>
  <si>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</si>
  <si>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</si>
  <si>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</si>
  <si>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</si>
  <si>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</si>
  <si>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</si>
  <si>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</si>
  <si>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</si>
  <si>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</si>
  <si>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</si>
  <si>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</si>
  <si>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</si>
  <si>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</si>
  <si>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</si>
  <si>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</si>
  <si>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</si>
  <si>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</si>
  <si>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</si>
  <si>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</si>
  <si>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</si>
  <si>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</si>
  <si>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</si>
  <si>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</si>
  <si>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</si>
  <si>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</si>
  <si>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</si>
  <si>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</si>
  <si>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</si>
  <si>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</si>
  <si>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</si>
  <si>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</si>
  <si>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</si>
  <si>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</si>
  <si>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</si>
  <si>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</si>
  <si>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</si>
  <si>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</si>
  <si>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</si>
  <si>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</si>
  <si>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</si>
  <si>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</si>
  <si>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</si>
  <si>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</si>
  <si>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</si>
  <si>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</si>
  <si>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</si>
  <si>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</si>
  <si>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</si>
  <si>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</si>
  <si>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</si>
  <si>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</si>
  <si>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</si>
  <si>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</si>
  <si>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</si>
  <si>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</si>
  <si>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</si>
  <si>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</si>
  <si>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</si>
  <si>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</si>
  <si>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</si>
  <si>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</si>
  <si>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</si>
  <si>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</si>
  <si>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</si>
  <si>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</si>
  <si>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</si>
  <si>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</si>
  <si>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</si>
  <si>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</si>
  <si>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</si>
  <si>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</si>
  <si>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</si>
  <si>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</si>
  <si>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</si>
  <si>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</si>
  <si>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</si>
  <si>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</si>
  <si>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</si>
  <si>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</si>
  <si>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</si>
  <si>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</si>
  <si>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</si>
  <si>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</si>
  <si>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</si>
  <si>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</si>
  <si>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</si>
  <si>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</si>
  <si>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</si>
  <si>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</si>
  <si>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</si>
  <si>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</si>
  <si>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</si>
  <si>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</si>
  <si>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</si>
  <si>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</si>
  <si>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</si>
  <si>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</si>
  <si>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</si>
  <si>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</si>
  <si>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</si>
  <si>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</si>
  <si>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</si>
  <si>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</si>
  <si>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</si>
  <si>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</si>
  <si>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</si>
  <si>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</si>
  <si>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</si>
  <si>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</si>
  <si>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</si>
  <si>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</si>
  <si>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</si>
  <si>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</si>
  <si>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</si>
  <si>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</si>
  <si>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</si>
  <si>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</si>
  <si>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</si>
  <si>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</si>
  <si>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</si>
  <si>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</si>
  <si>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</si>
  <si>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</si>
  <si>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</si>
  <si>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</si>
  <si>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</si>
  <si>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</si>
  <si>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</si>
  <si>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</si>
  <si>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</si>
  <si>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</si>
  <si>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</si>
  <si>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</si>
  <si>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</si>
  <si>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</si>
  <si>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</si>
  <si>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</si>
  <si>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</si>
  <si>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</si>
  <si>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</si>
  <si>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</si>
  <si>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</si>
  <si>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</si>
  <si>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</si>
  <si>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</si>
  <si>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</si>
  <si>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</si>
  <si>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</si>
  <si>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</si>
  <si>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</si>
  <si>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</si>
  <si>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</si>
  <si>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</si>
  <si>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</si>
  <si>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</si>
  <si>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</si>
  <si>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</si>
  <si>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</si>
  <si>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</si>
  <si>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</si>
  <si>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</si>
  <si>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</si>
  <si>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</si>
  <si>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</si>
  <si>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</si>
  <si>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</si>
  <si>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</si>
  <si>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</si>
  <si>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</si>
  <si>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</si>
  <si>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</si>
  <si>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</si>
  <si>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</si>
  <si>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</si>
  <si>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</si>
  <si>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</si>
  <si>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</si>
  <si>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</si>
  <si>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</si>
  <si>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</si>
  <si>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</si>
  <si>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</si>
  <si>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</si>
  <si>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</si>
  <si>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</si>
  <si>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</si>
  <si>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</si>
  <si>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</si>
  <si>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</si>
  <si>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</si>
  <si>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</si>
  <si>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</si>
  <si>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</si>
  <si>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</si>
  <si>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</si>
  <si>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</si>
  <si>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</si>
  <si>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</si>
  <si>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</si>
  <si>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</si>
  <si>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</si>
  <si>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</si>
  <si>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</si>
  <si>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</si>
  <si>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</si>
  <si>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</si>
  <si>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</si>
  <si>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</si>
  <si>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</si>
  <si>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</si>
  <si>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</si>
  <si>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</si>
  <si>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</si>
  <si>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</si>
  <si>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</si>
  <si>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</si>
  <si>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</si>
  <si>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</si>
  <si>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</si>
  <si>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</si>
  <si>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</si>
  <si>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</si>
  <si>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</si>
  <si>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</si>
  <si>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</si>
  <si>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</si>
  <si>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</si>
  <si>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</si>
  <si>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</si>
  <si>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</si>
  <si>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</si>
  <si>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</si>
  <si>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</si>
  <si>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</si>
  <si>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</si>
  <si>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</si>
  <si>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</si>
  <si>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</si>
  <si>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</si>
  <si>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</si>
  <si>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</si>
  <si>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</si>
  <si>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</si>
  <si>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</si>
  <si>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</si>
  <si>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</si>
  <si>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</si>
  <si>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</si>
  <si>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</si>
  <si>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</si>
  <si>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</si>
  <si>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</si>
  <si>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</si>
  <si>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</si>
  <si>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</si>
  <si>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</si>
  <si>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</si>
  <si>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</si>
  <si>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</si>
  <si>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</si>
  <si>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</si>
  <si>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</si>
  <si>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</si>
  <si>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</si>
  <si>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</si>
  <si>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</si>
  <si>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</si>
  <si>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</si>
  <si>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</si>
  <si>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</si>
  <si>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</si>
  <si>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</si>
  <si>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</si>
  <si>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</si>
  <si>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</si>
  <si>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</si>
  <si>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</si>
  <si>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</si>
  <si>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</si>
  <si>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</si>
  <si>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</si>
  <si>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</si>
  <si>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</si>
  <si>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</si>
  <si>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</si>
  <si>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</si>
  <si>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</si>
  <si>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</si>
  <si>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</si>
  <si>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</si>
  <si>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</si>
  <si>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</si>
  <si>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</si>
  <si>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</si>
  <si>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</si>
  <si>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</si>
  <si>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</si>
  <si>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</si>
  <si>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</si>
  <si>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</si>
  <si>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</si>
  <si>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</si>
  <si>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</si>
  <si>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</si>
  <si>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</si>
  <si>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</si>
  <si>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</si>
  <si>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</si>
  <si>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</si>
  <si>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</si>
  <si>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</si>
  <si>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</si>
  <si>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</si>
  <si>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</si>
  <si>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</si>
  <si>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</si>
  <si>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</si>
  <si>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</si>
  <si>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</si>
  <si>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</si>
  <si>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</si>
  <si>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</si>
  <si>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</si>
  <si>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</si>
  <si>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</si>
  <si>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</si>
  <si>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</si>
  <si>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</si>
  <si>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</si>
  <si>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</si>
  <si>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</si>
  <si>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</si>
  <si>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</si>
  <si>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</si>
  <si>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</si>
  <si>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</si>
  <si>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</si>
  <si>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</si>
  <si>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</si>
  <si>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</si>
  <si>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</si>
  <si>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</si>
  <si>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</si>
  <si>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</si>
  <si>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</si>
  <si>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</si>
  <si>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</si>
  <si>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</si>
  <si>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</si>
  <si>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</si>
  <si>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</si>
  <si>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</si>
  <si>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</si>
  <si>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</si>
  <si>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</si>
  <si>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</si>
  <si>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</si>
  <si>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</si>
  <si>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</si>
  <si>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</si>
  <si>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</si>
  <si>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</si>
  <si>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</si>
  <si>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</si>
  <si>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</si>
  <si>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</si>
  <si>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</si>
  <si>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</si>
  <si>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</si>
  <si>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</si>
  <si>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</si>
  <si>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</si>
  <si>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</si>
  <si>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</si>
  <si>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</si>
  <si>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</si>
  <si>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</si>
  <si>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</si>
  <si>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</si>
  <si>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</si>
  <si>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</si>
  <si>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</si>
  <si>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</si>
  <si>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</si>
  <si>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</si>
  <si>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</si>
  <si>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</si>
  <si>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</si>
  <si>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</si>
  <si>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</si>
  <si>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</si>
  <si>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</si>
  <si>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</si>
  <si>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</si>
  <si>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</si>
  <si>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</si>
  <si>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</si>
  <si>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</si>
  <si>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</si>
  <si>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</si>
  <si>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</si>
  <si>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</si>
  <si>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</si>
  <si>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</si>
  <si>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</si>
  <si>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</si>
  <si>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</si>
  <si>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</si>
  <si>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</si>
  <si>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</si>
  <si>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</si>
  <si>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</si>
  <si>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</si>
  <si>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</si>
  <si>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</si>
  <si>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</si>
  <si>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</si>
  <si>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</si>
  <si>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</si>
  <si>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</si>
  <si>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</si>
  <si>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</si>
  <si>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</si>
  <si>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</si>
  <si>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</si>
  <si>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</si>
  <si>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</si>
  <si>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</si>
  <si>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</si>
  <si>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</si>
  <si>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</si>
  <si>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</si>
  <si>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</si>
  <si>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</si>
  <si>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</si>
  <si>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</si>
  <si>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</si>
  <si>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</si>
  <si>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</si>
  <si>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</si>
  <si>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</si>
  <si>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</si>
  <si>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</si>
  <si>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</si>
  <si>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</si>
  <si>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</si>
  <si>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</si>
  <si>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</si>
  <si>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</si>
  <si>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</si>
  <si>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</si>
  <si>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</si>
  <si>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</si>
  <si>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</si>
  <si>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</si>
  <si>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</si>
  <si>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</si>
  <si>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</si>
  <si>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</si>
  <si>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</si>
  <si>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</si>
  <si>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</si>
  <si>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</si>
  <si>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</si>
  <si>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</si>
  <si>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</si>
  <si>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</si>
  <si>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</si>
  <si>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</si>
  <si>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</si>
  <si>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</si>
  <si>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</si>
  <si>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</si>
  <si>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</si>
  <si>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</si>
  <si>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</si>
  <si>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</si>
  <si>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</si>
  <si>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</si>
  <si>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</si>
  <si>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</si>
  <si>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</si>
  <si>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</si>
  <si>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</si>
  <si>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</si>
  <si>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</si>
  <si>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</si>
  <si>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</si>
  <si>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</si>
  <si>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</si>
  <si>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</si>
  <si>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</si>
  <si>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</si>
  <si>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</si>
  <si>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</si>
  <si>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</si>
  <si>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</si>
  <si>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</si>
  <si>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</si>
  <si>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</si>
  <si>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</si>
  <si>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</si>
  <si>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</si>
  <si>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</si>
  <si>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</si>
  <si>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</si>
  <si>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</si>
  <si>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</si>
  <si>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</si>
  <si>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</si>
  <si>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</si>
  <si>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</si>
  <si>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</si>
  <si>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</si>
  <si>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</si>
  <si>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</si>
  <si>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</si>
  <si>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</si>
  <si>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</si>
  <si>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</si>
  <si>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</si>
  <si>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</si>
  <si>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</si>
  <si>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</si>
  <si>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</si>
  <si>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</si>
  <si>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</si>
  <si>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</si>
  <si>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</si>
  <si>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</si>
  <si>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</si>
  <si>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</si>
  <si>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</si>
  <si>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</si>
  <si>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</si>
  <si>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</si>
  <si>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</si>
  <si>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</si>
  <si>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</si>
  <si>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</si>
  <si>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</si>
  <si>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</si>
  <si>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</si>
  <si>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</si>
  <si>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</si>
  <si>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</si>
  <si>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</si>
  <si>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</si>
  <si>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</si>
  <si>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</si>
  <si>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</si>
  <si>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</si>
  <si>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</si>
  <si>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</si>
  <si>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</si>
  <si>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</si>
  <si>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</si>
  <si>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</si>
  <si>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</si>
  <si>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</si>
  <si>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</si>
  <si>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</si>
  <si>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</si>
  <si>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</si>
  <si>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</si>
  <si>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</si>
  <si>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</si>
  <si>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</si>
  <si>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</si>
  <si>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</si>
  <si>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</si>
  <si>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</si>
  <si>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</si>
  <si>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</si>
  <si>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</si>
  <si>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</si>
  <si>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</si>
  <si>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</si>
  <si>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</si>
  <si>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</si>
  <si>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</si>
  <si>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</si>
  <si>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</si>
  <si>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</si>
  <si>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</si>
  <si>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</si>
  <si>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</si>
  <si>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</si>
  <si>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</si>
  <si>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</si>
  <si>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</si>
  <si>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</si>
  <si>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</si>
  <si>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</si>
  <si>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</si>
  <si>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</si>
  <si>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</si>
  <si>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</si>
  <si>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</si>
  <si>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</si>
  <si>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</si>
  <si>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</si>
  <si>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</si>
  <si>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</si>
  <si>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</si>
  <si>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</si>
  <si>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</si>
  <si>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</si>
  <si>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</si>
  <si>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</si>
  <si>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</si>
  <si>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</si>
  <si>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</si>
  <si>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</si>
  <si>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</si>
  <si>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</si>
  <si>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</si>
  <si>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</si>
  <si>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</si>
  <si>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</si>
  <si>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</si>
  <si>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</si>
  <si>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</si>
  <si>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</si>
  <si>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</si>
  <si>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</si>
  <si>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</si>
  <si>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</si>
  <si>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</si>
  <si>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</si>
  <si>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</si>
  <si>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</si>
  <si>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</si>
  <si>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</si>
  <si>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</si>
  <si>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</si>
  <si>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</si>
  <si>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</si>
  <si>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</si>
  <si>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</si>
  <si>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</si>
  <si>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</si>
  <si>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</si>
  <si>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</si>
  <si>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</si>
  <si>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</si>
  <si>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</si>
  <si>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</si>
  <si>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</si>
  <si>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</si>
  <si>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</si>
  <si>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</si>
  <si>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</si>
  <si>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</si>
  <si>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</si>
  <si>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</si>
  <si>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</si>
  <si>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</si>
  <si>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</si>
  <si>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</si>
  <si>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</si>
  <si>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</si>
  <si>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</si>
  <si>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</si>
  <si>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</si>
  <si>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</si>
  <si>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</si>
  <si>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</si>
  <si>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</si>
  <si>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</si>
  <si>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</si>
  <si>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</si>
  <si>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</si>
  <si>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</si>
  <si>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</si>
  <si>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</si>
  <si>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</si>
  <si>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</si>
  <si>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</si>
  <si>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</si>
  <si>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</si>
  <si>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</si>
  <si>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</si>
  <si>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</si>
  <si>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</si>
  <si>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</si>
  <si>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</si>
  <si>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</si>
  <si>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</si>
  <si>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</si>
  <si>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</si>
  <si>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</si>
  <si>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</si>
  <si>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</si>
  <si>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</si>
  <si>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</si>
  <si>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</si>
  <si>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</si>
  <si>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</si>
  <si>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</si>
  <si>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</si>
  <si>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</si>
  <si>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</si>
  <si>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</si>
  <si>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</si>
  <si>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</si>
  <si>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</si>
  <si>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</si>
  <si>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</si>
  <si>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</si>
  <si>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</si>
  <si>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</si>
  <si>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</si>
  <si>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</si>
  <si>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</si>
  <si>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</si>
  <si>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</si>
  <si>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</si>
  <si>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</si>
  <si>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</si>
  <si>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</si>
  <si>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</si>
  <si>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</si>
  <si>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</si>
  <si>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</si>
  <si>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</si>
  <si>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</si>
  <si>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</si>
  <si>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</si>
  <si>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</si>
  <si>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</si>
  <si>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</si>
  <si>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</si>
  <si>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</si>
  <si>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</si>
  <si>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</si>
  <si>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</si>
  <si>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</si>
  <si>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</si>
  <si>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</si>
  <si>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</si>
  <si>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</si>
  <si>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</si>
  <si>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</si>
  <si>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</si>
  <si>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</si>
  <si>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</si>
  <si>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</si>
  <si>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</si>
  <si>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</si>
  <si>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</si>
  <si>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</si>
  <si>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</si>
  <si>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</si>
  <si>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</si>
  <si>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</si>
  <si>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</si>
  <si>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</si>
  <si>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</si>
  <si>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</si>
  <si>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</si>
  <si>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</si>
  <si>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</si>
  <si>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</si>
  <si>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</si>
  <si>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</si>
  <si>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</si>
  <si>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</si>
  <si>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</si>
  <si>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</si>
  <si>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</si>
  <si>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</si>
  <si>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</si>
  <si>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</si>
  <si>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</si>
  <si>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</si>
  <si>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</si>
  <si>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</si>
  <si>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</si>
  <si>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</si>
  <si>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</si>
  <si>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</si>
  <si>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</si>
  <si>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</si>
  <si>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</si>
  <si>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</si>
  <si>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</si>
  <si>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</si>
  <si>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</si>
  <si>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</si>
  <si>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</si>
  <si>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</si>
  <si>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</si>
  <si>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</si>
  <si>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</si>
  <si>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</si>
  <si>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</si>
  <si>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</si>
  <si>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</si>
  <si>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</si>
  <si>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</si>
  <si>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</si>
  <si>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</si>
  <si>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</si>
  <si>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</si>
  <si>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</si>
  <si>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</si>
  <si>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</si>
  <si>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</si>
  <si>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</si>
  <si>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</si>
  <si>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</si>
  <si>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</si>
  <si>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</si>
  <si>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</si>
  <si>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</si>
  <si>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</si>
  <si>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</si>
  <si>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</si>
  <si>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</si>
  <si>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</si>
  <si>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</si>
  <si>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</si>
  <si>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</si>
  <si>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</si>
  <si>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</si>
  <si>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</si>
  <si>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</si>
  <si>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</si>
  <si>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</si>
  <si>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</si>
  <si>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</si>
  <si>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</si>
  <si>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</si>
  <si>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</si>
  <si>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</si>
  <si>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</si>
  <si>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</si>
  <si>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</si>
  <si>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</si>
  <si>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</si>
  <si>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</si>
  <si>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</si>
  <si>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</si>
  <si>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</si>
  <si>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</si>
  <si>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</si>
  <si>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</si>
  <si>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</si>
  <si>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</si>
  <si>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</si>
  <si>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</si>
  <si>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</si>
  <si>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</si>
  <si>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</si>
  <si>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</si>
  <si>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</si>
  <si>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</si>
  <si>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</si>
  <si>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</si>
  <si>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</si>
  <si>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</si>
  <si>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</si>
  <si>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</si>
  <si>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</si>
  <si>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</si>
  <si>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</si>
  <si>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</si>
  <si>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</si>
  <si>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</si>
  <si>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</si>
  <si>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</si>
  <si>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</si>
  <si>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</si>
  <si>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</si>
  <si>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</si>
  <si>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</si>
  <si>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</si>
  <si>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</si>
  <si>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</si>
  <si>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</si>
  <si>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</si>
  <si>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</si>
  <si>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</si>
  <si>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</si>
  <si>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</si>
  <si>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</si>
  <si>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</si>
  <si>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</si>
  <si>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</si>
  <si>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</si>
  <si>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</si>
  <si>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</si>
  <si>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</si>
  <si>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</si>
  <si>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</si>
  <si>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</si>
  <si>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</si>
  <si>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</si>
  <si>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</si>
  <si>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</si>
  <si>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</si>
  <si>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</si>
  <si>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</si>
  <si>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</si>
  <si>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</si>
  <si>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</si>
  <si>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</si>
  <si>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</si>
  <si>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</si>
  <si>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</si>
  <si>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</si>
  <si>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</si>
  <si>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</si>
  <si>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</si>
  <si>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</si>
  <si>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</si>
  <si>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</si>
  <si>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</si>
  <si>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</si>
  <si>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</si>
  <si>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</si>
  <si>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</si>
  <si>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</si>
  <si>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</si>
  <si>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</si>
  <si>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</si>
  <si>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</si>
  <si>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</si>
  <si>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</si>
  <si>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</si>
  <si>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</si>
  <si>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</si>
  <si>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</si>
  <si>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</si>
  <si>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</si>
  <si>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</si>
  <si>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</si>
  <si>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</si>
  <si>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</si>
  <si>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</si>
  <si>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</si>
  <si>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</si>
  <si>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</si>
  <si>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</si>
  <si>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</si>
  <si>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</si>
  <si>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</si>
  <si>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</si>
  <si>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</si>
  <si>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</si>
  <si>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</si>
  <si>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</si>
  <si>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</si>
  <si>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</si>
  <si>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</si>
  <si>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</si>
  <si>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</si>
  <si>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</si>
  <si>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</si>
  <si>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</si>
  <si>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</si>
  <si>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</si>
  <si>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</si>
  <si>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</si>
  <si>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</si>
  <si>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</si>
  <si>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</si>
  <si>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</si>
  <si>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</si>
  <si>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</si>
  <si>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</si>
  <si>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</si>
  <si>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</si>
  <si>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</si>
  <si>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</si>
  <si>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</si>
  <si>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</si>
  <si>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</si>
  <si>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</si>
  <si>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</si>
  <si>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</si>
  <si>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</si>
  <si>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</si>
  <si>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</si>
  <si>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</si>
  <si>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</si>
  <si>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</si>
  <si>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</si>
  <si>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</si>
  <si>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</si>
  <si>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</si>
  <si>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</si>
  <si>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</si>
  <si>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</si>
  <si>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</si>
  <si>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</si>
  <si>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</si>
  <si>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</si>
  <si>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</si>
  <si>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</si>
  <si>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</si>
  <si>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</si>
  <si>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</si>
  <si>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</si>
  <si>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</si>
  <si>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</si>
  <si>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</si>
  <si>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</si>
  <si>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</si>
  <si>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</si>
  <si>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</si>
  <si>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</si>
  <si>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</si>
  <si>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</si>
  <si>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</si>
  <si>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</si>
  <si>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</si>
  <si>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</si>
  <si>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</si>
  <si>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</si>
  <si>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</si>
  <si>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</si>
  <si>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</si>
  <si>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</si>
  <si>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</si>
  <si>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</si>
  <si>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</si>
  <si>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</si>
  <si>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</si>
  <si>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</si>
  <si>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</si>
  <si>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</si>
  <si>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</si>
  <si>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</si>
  <si>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</si>
  <si>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</si>
  <si>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</si>
  <si>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</si>
  <si>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</si>
  <si>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</si>
  <si>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</si>
  <si>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</si>
  <si>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</si>
  <si>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</si>
  <si>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</si>
  <si>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</si>
  <si>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</si>
  <si>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</si>
  <si>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</si>
  <si>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</si>
  <si>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</si>
  <si>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</si>
  <si>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</si>
  <si>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</si>
  <si>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</si>
  <si>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</si>
  <si>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</si>
  <si>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</si>
  <si>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</si>
  <si>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</si>
  <si>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</si>
  <si>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</si>
  <si>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</si>
  <si>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</si>
  <si>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</si>
  <si>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</si>
  <si>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</si>
  <si>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05106330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</si>
  <si>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</si>
  <si>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</si>
  <si>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</si>
  <si>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L'OSSE </t>
  </si>
  <si>
    <t xml:space="preserve">NOM_PRELEV_DETERM</t>
  </si>
  <si>
    <t xml:space="preserve">AQUASCOP BIOLOGIE site de Monptellier</t>
  </si>
  <si>
    <t xml:space="preserve">LB_STATION</t>
  </si>
  <si>
    <t xml:space="preserve">L'OSSE A MONTESQUIOU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</si>
  <si>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</si>
  <si>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</si>
  <si>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</si>
  <si>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</si>
  <si>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</si>
  <si>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</si>
  <si>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</si>
  <si>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</si>
  <si>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</si>
  <si>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</si>
  <si>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</si>
  <si>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</si>
  <si>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</si>
  <si>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</si>
  <si>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</si>
  <si>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</si>
  <si>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</si>
  <si>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</si>
  <si>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</si>
  <si>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</si>
  <si>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</si>
  <si>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</si>
  <si>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</si>
  <si>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</si>
  <si>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</si>
  <si>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</si>
  <si>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</si>
  <si>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</si>
  <si>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</si>
  <si>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</si>
  <si>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</si>
  <si>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</si>
  <si>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</si>
  <si>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</si>
  <si>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</si>
  <si>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</si>
  <si>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</si>
  <si>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</si>
  <si>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</si>
  <si>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</si>
  <si>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</si>
  <si>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</si>
  <si>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</si>
  <si>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</si>
  <si>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</si>
  <si>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</si>
  <si>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</si>
  <si>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</si>
  <si>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</si>
  <si>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</si>
  <si>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</si>
  <si>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</si>
  <si>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</si>
  <si>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</si>
  <si>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</si>
  <si>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</si>
  <si>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</si>
  <si>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</si>
  <si>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</si>
  <si>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</si>
  <si>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</si>
  <si>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</si>
  <si>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</si>
  <si>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</si>
  <si>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</si>
  <si>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</si>
  <si>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</si>
  <si>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</si>
  <si>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</si>
  <si>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</si>
  <si>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</si>
  <si>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</si>
  <si>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</si>
  <si>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</si>
  <si>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</si>
  <si>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</si>
  <si>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</si>
  <si>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</si>
  <si>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</si>
  <si>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</si>
  <si>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</si>
  <si>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</si>
  <si>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Absence de réalimentation, cours d'eau est en étiage sévère: taxons hors d'eau. IBMR non pertinent pour un diagnostic trophique.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</si>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</sst>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485132</v>
      </c>
      <c r="G10" s="25"/>
      <c r="H10" s="25"/>
    </row>
    <row r="11" customFormat="false" ht="14.25" hidden="false" customHeight="false" outlineLevel="0" collapsed="false">
      <c r="A11" s="26" t="s">
        <v>5183</v>
      </c>
      <c r="B11" s="30" t="n">
        <v>44802</v>
      </c>
      <c r="D11" s="26" t="s">
        <v>5184</v>
      </c>
      <c r="E11" s="29" t="n">
        <v>6282084</v>
      </c>
      <c r="G11" s="25"/>
      <c r="H11" s="25"/>
    </row>
    <row r="12" customFormat="false" ht="14.25" hidden="false" customHeight="false" outlineLevel="0" collapsed="false">
      <c r="A12" s="26" t="s">
        <v>5185</v>
      </c>
      <c r="B12" s="29" t="s">
        <v>5186</v>
      </c>
      <c r="D12" s="26" t="s">
        <v>5187</v>
      </c>
      <c r="E12" s="29" t="n">
        <v>485183</v>
      </c>
      <c r="G12" s="25"/>
      <c r="H12" s="25"/>
    </row>
    <row r="13" customFormat="false" ht="17.25" hidden="false" customHeight="true" outlineLevel="0" collapsed="false">
      <c r="A13" s="12"/>
      <c r="B13" s="31"/>
      <c r="D13" s="26" t="s">
        <v>5188</v>
      </c>
      <c r="E13" s="29" t="n">
        <v>6282169</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485132</v>
      </c>
    </row>
    <row r="18" customFormat="false" ht="14.25" hidden="false" customHeight="false" outlineLevel="0" collapsed="false">
      <c r="A18" s="36"/>
      <c r="B18" s="37" t="s">
        <v>5196</v>
      </c>
      <c r="C18" s="38" t="n">
        <f aca="false">E11</f>
        <v>6282084</v>
      </c>
    </row>
    <row r="19" customFormat="false" ht="14.25" hidden="false" customHeight="false" outlineLevel="0" collapsed="false">
      <c r="A19" s="33" t="s">
        <v>5197</v>
      </c>
      <c r="B19" s="39" t="n">
        <v>135</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4.1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1</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4.1</v>
      </c>
      <c r="C37" s="50"/>
      <c r="D37" s="55" t="s">
        <v>5219</v>
      </c>
      <c r="E37" s="34"/>
    </row>
    <row r="38" s="56" customFormat="true" ht="15" hidden="false" customHeight="true" outlineLevel="0" collapsed="false">
      <c r="A38" s="54" t="s">
        <v>5220</v>
      </c>
      <c r="B38" s="34" t="n">
        <v>0.01</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t="n">
        <v>4</v>
      </c>
      <c r="C43" s="50"/>
      <c r="D43" s="19" t="s">
        <v>5225</v>
      </c>
      <c r="E43" s="61"/>
    </row>
    <row r="44" s="17" customFormat="true" ht="14.25" hidden="false" customHeight="false" outlineLevel="0" collapsed="false">
      <c r="A44" s="33" t="s">
        <v>5226</v>
      </c>
      <c r="B44" s="62" t="n">
        <v>4</v>
      </c>
      <c r="C44" s="50"/>
      <c r="D44" s="26" t="s">
        <v>5226</v>
      </c>
      <c r="E44" s="62"/>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t="n">
        <v>2</v>
      </c>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row>
    <row r="58" s="17" customFormat="true" ht="14.25" hidden="false" customHeight="false" outlineLevel="0" collapsed="false">
      <c r="A58" s="33" t="s">
        <v>5238</v>
      </c>
      <c r="B58" s="62" t="n">
        <v>4</v>
      </c>
      <c r="C58" s="50"/>
      <c r="D58" s="26" t="s">
        <v>5238</v>
      </c>
      <c r="E58" s="62"/>
    </row>
    <row r="59" s="17" customFormat="true" ht="14.25" hidden="false" customHeight="false" outlineLevel="0" collapsed="false">
      <c r="A59" s="33" t="s">
        <v>5239</v>
      </c>
      <c r="B59" s="62" t="n">
        <v>4</v>
      </c>
      <c r="C59" s="50"/>
      <c r="D59" s="26" t="s">
        <v>5239</v>
      </c>
      <c r="E59" s="62"/>
    </row>
    <row r="60" s="17" customFormat="true" ht="14.25" hidden="false" customHeight="false" outlineLevel="0" collapsed="false">
      <c r="A60" s="33" t="s">
        <v>5240</v>
      </c>
      <c r="B60" s="62" t="n">
        <v>2</v>
      </c>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t="n">
        <v>4</v>
      </c>
      <c r="C65" s="50"/>
      <c r="D65" s="19" t="s">
        <v>5243</v>
      </c>
      <c r="E65" s="61"/>
    </row>
    <row r="66" s="17" customFormat="true" ht="14.25" hidden="false" customHeight="false" outlineLevel="0" collapsed="false">
      <c r="A66" s="33" t="s">
        <v>5244</v>
      </c>
      <c r="B66" s="62" t="n">
        <v>4</v>
      </c>
      <c r="C66" s="50"/>
      <c r="D66" s="26" t="s">
        <v>5244</v>
      </c>
      <c r="E66" s="62"/>
    </row>
    <row r="67" s="17" customFormat="true" ht="14.25" hidden="false" customHeight="false" outlineLevel="0" collapsed="false">
      <c r="A67" s="33" t="s">
        <v>5245</v>
      </c>
      <c r="B67" s="62"/>
      <c r="C67" s="50"/>
      <c r="D67" s="26" t="s">
        <v>5245</v>
      </c>
      <c r="E67" s="62"/>
    </row>
    <row r="68" s="17" customFormat="true" ht="14.25" hidden="false" customHeight="false" outlineLevel="0" collapsed="false">
      <c r="A68" s="33" t="s">
        <v>5246</v>
      </c>
      <c r="B68" s="62"/>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4</v>
      </c>
      <c r="C73" s="50"/>
      <c r="D73" s="19" t="s">
        <v>5249</v>
      </c>
      <c r="E73" s="61"/>
    </row>
    <row r="74" s="17" customFormat="true" ht="14.25" hidden="false" customHeight="false" outlineLevel="0" collapsed="false">
      <c r="A74" s="33" t="s">
        <v>5250</v>
      </c>
      <c r="B74" s="62" t="n">
        <v>4</v>
      </c>
      <c r="C74" s="50"/>
      <c r="D74" s="26" t="s">
        <v>5250</v>
      </c>
      <c r="E74" s="62"/>
    </row>
    <row r="75" s="17" customFormat="true" ht="14.25" hidden="false" customHeight="false" outlineLevel="0" collapsed="false">
      <c r="A75" s="33" t="s">
        <v>5251</v>
      </c>
      <c r="B75" s="62" t="n">
        <v>2</v>
      </c>
      <c r="C75" s="50"/>
      <c r="D75" s="26" t="s">
        <v>5251</v>
      </c>
      <c r="E75" s="62"/>
    </row>
    <row r="76" s="17" customFormat="true" ht="14.25" hidden="false" customHeight="false" outlineLevel="0" collapsed="false">
      <c r="A76" s="33" t="s">
        <v>5252</v>
      </c>
      <c r="B76" s="62" t="n">
        <v>2</v>
      </c>
      <c r="C76" s="50"/>
      <c r="D76" s="26" t="s">
        <v>5252</v>
      </c>
      <c r="E76" s="62"/>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t="n">
        <v>2</v>
      </c>
      <c r="C81" s="50"/>
      <c r="D81" s="19" t="s">
        <v>5255</v>
      </c>
      <c r="E81" s="61"/>
    </row>
    <row r="82" s="17" customFormat="true" ht="14.25" hidden="false" customHeight="false" outlineLevel="0" collapsed="false">
      <c r="A82" s="33" t="s">
        <v>5256</v>
      </c>
      <c r="B82" s="62" t="n">
        <v>3</v>
      </c>
      <c r="C82" s="50"/>
      <c r="D82" s="26" t="s">
        <v>5256</v>
      </c>
      <c r="E82" s="62"/>
    </row>
    <row r="83" s="17" customFormat="true" ht="14.25" hidden="false" customHeight="false" outlineLevel="0" collapsed="false">
      <c r="A83" s="33" t="s">
        <v>5257</v>
      </c>
      <c r="B83" s="62" t="n">
        <v>3</v>
      </c>
      <c r="C83" s="50"/>
      <c r="D83" s="26" t="s">
        <v>5257</v>
      </c>
      <c r="E83" s="62"/>
    </row>
    <row r="84" s="17" customFormat="true" ht="14.25" hidden="false" customHeight="false" outlineLevel="0" collapsed="false">
      <c r="A84" s="33" t="s">
        <v>5258</v>
      </c>
      <c r="B84" s="62"/>
      <c r="C84" s="50"/>
      <c r="D84" s="26" t="s">
        <v>5258</v>
      </c>
      <c r="E84" s="62"/>
    </row>
    <row r="85" s="17" customFormat="true" ht="14.25" hidden="false" customHeight="false" outlineLevel="0" collapsed="false">
      <c r="A85" s="33" t="s">
        <v>5259</v>
      </c>
      <c r="B85" s="62" t="n">
        <v>4</v>
      </c>
      <c r="C85" s="50"/>
      <c r="D85" s="26" t="s">
        <v>5259</v>
      </c>
      <c r="E85" s="62"/>
    </row>
    <row r="86" s="17" customFormat="true" ht="14.25" hidden="false" customHeight="false" outlineLevel="0" collapsed="false">
      <c r="A86" s="33" t="s">
        <v>5260</v>
      </c>
      <c r="B86" s="62" t="n">
        <v>2</v>
      </c>
      <c r="C86" s="50"/>
      <c r="D86" s="26" t="s">
        <v>5260</v>
      </c>
      <c r="E86" s="62"/>
    </row>
    <row r="87" s="17" customFormat="true" ht="14.25" hidden="false" customHeight="false" outlineLevel="0" collapsed="false">
      <c r="A87" s="33" t="s">
        <v>5261</v>
      </c>
      <c r="B87" s="62" t="n">
        <v>2</v>
      </c>
      <c r="C87" s="50"/>
      <c r="D87" s="26" t="s">
        <v>5261</v>
      </c>
      <c r="E87" s="62"/>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1177</v>
      </c>
      <c r="B97" s="79" t="str">
        <f aca="false">IF(A97="NEWCOD",IF(ISBLANK(G97),"renseigner le champ 'Nouveau taxon'",G97),VLOOKUP(A97,'Ref Taxo'!A:B,2,FALSE()))</f>
        <v>Conocephalum conicum</v>
      </c>
      <c r="C97" s="80" t="n">
        <f aca="false">IF(A97="NEWCOD",IF(ISBLANK(H97),"NoCod",H97),VLOOKUP(A97,'Ref Taxo'!A:D,4,FALSE()))</f>
        <v>1176</v>
      </c>
      <c r="D97" s="81" t="n">
        <v>0.01</v>
      </c>
      <c r="E97" s="82"/>
      <c r="F97" s="83" t="s">
        <v>5275</v>
      </c>
      <c r="G97" s="84"/>
      <c r="H97" s="85"/>
    </row>
    <row r="98" customFormat="false" ht="14.25" hidden="false" customHeight="false" outlineLevel="0" collapsed="false">
      <c r="A98" s="78" t="s">
        <v>2663</v>
      </c>
      <c r="B98" s="79" t="str">
        <f aca="false">IF(A98="NEWCOD",IF(ISBLANK(G98),"renseigner le champ 'Nouveau taxon'",G98),VLOOKUP(A98,'Ref Taxo'!A:B,2,FALSE()))</f>
        <v>Leptodictyum riparium</v>
      </c>
      <c r="C98" s="80" t="n">
        <f aca="false">IF(A98="NEWCOD",IF(ISBLANK(H98),"NoCod",H98),VLOOKUP(A98,'Ref Taxo'!A:D,4,FALSE()))</f>
        <v>1244</v>
      </c>
      <c r="D98" s="81" t="n">
        <v>0.01</v>
      </c>
      <c r="E98" s="82"/>
      <c r="F98" s="83" t="s">
        <v>5275</v>
      </c>
      <c r="G98" s="86"/>
      <c r="H98" s="87"/>
    </row>
    <row r="99" customFormat="false" ht="14.25" hidden="false" customHeight="false" outlineLevel="0" collapsed="false">
      <c r="A99" s="78"/>
      <c r="B99" s="79" t="e">
        <f aca="false">IF(A99="NEWCOD",IF(ISBLANK(G99),"renseigner le champ 'Nouveau taxon'",G99),VLOOKUP(A99,'Ref Taxo'!A:B,2,FALSE()))</f>
        <v>#N/A</v>
      </c>
      <c r="C99" s="80" t="e">
        <f aca="false">IF(A99="NEWCOD",IF(ISBLANK(H99),"NoCod",H99),VLOOKUP(A99,'Ref Taxo'!A:D,4,FALSE()))</f>
        <v>#N/A</v>
      </c>
      <c r="D99" s="81"/>
      <c r="E99" s="82"/>
      <c r="F99" s="83" t="s">
        <v>5275</v>
      </c>
      <c r="G99" s="86"/>
      <c r="H99" s="87"/>
    </row>
    <row r="100" customFormat="false" ht="14.25" hidden="false" customHeight="false" outlineLevel="0" collapsed="false">
      <c r="A100" s="78"/>
      <c r="B100" s="79" t="e">
        <f aca="false">IF(A100="NEWCOD",IF(ISBLANK(G100),"renseigner le champ 'Nouveau taxon'",G100),VLOOKUP(A100,'Ref Taxo'!A:B,2,FALSE()))</f>
        <v>#N/A</v>
      </c>
      <c r="C100" s="80" t="e">
        <f aca="false">IF(A100="NEWCOD",IF(ISBLANK(H100),"NoCod",H100),VLOOKUP(A100,'Ref Taxo'!A:D,4,FALSE()))</f>
        <v>#N/A</v>
      </c>
      <c r="D100" s="81"/>
      <c r="E100" s="82"/>
      <c r="F100" s="83" t="s">
        <v>5275</v>
      </c>
      <c r="G100" s="86"/>
      <c r="H100" s="87"/>
    </row>
    <row r="101" customFormat="false" ht="14.2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3" t="s">
        <v>5275</v>
      </c>
      <c r="G101" s="86"/>
      <c r="H101" s="87"/>
    </row>
    <row r="102" customFormat="false" ht="14.2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3" t="s">
        <v>5275</v>
      </c>
      <c r="G102" s="86"/>
      <c r="H102" s="87"/>
    </row>
    <row r="103" customFormat="false" ht="14.2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3" t="s">
        <v>5275</v>
      </c>
      <c r="G103" s="86"/>
      <c r="H103" s="87"/>
    </row>
    <row r="104" customFormat="false" ht="14.2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5275</v>
      </c>
      <c r="G104" s="86"/>
      <c r="H104" s="87"/>
    </row>
    <row r="105" customFormat="false" ht="14.2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5275</v>
      </c>
      <c r="G105" s="86"/>
      <c r="H105" s="87"/>
    </row>
    <row r="106" customFormat="false" ht="14.2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5275</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2023-10-25T10:28:57Z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