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5600" sheetId="2" r:id="rId2"/>
    <sheet name="Mises à jour" sheetId="3" r:id="rId3"/>
  </sheets>
  <definedNames/>
  <calcPr calcId="162913"/>
</workbook>
</file>

<file path=xl/sharedStrings.xml><?xml version="1.0" encoding="utf-8"?>
<sst xmlns="http://schemas.openxmlformats.org/spreadsheetml/2006/main" count="6477" uniqueCount="5305">
  <si>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</si>
  <si>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</si>
  <si>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</si>
  <si>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</si>
  <si>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</si>
  <si>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</si>
  <si>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</si>
  <si>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</si>
  <si>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</si>
  <si>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</si>
  <si>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</si>
  <si>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</si>
  <si>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</si>
  <si>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</si>
  <si>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</si>
  <si>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</si>
  <si>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</si>
  <si>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</si>
  <si>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</si>
  <si>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</si>
  <si>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</si>
  <si>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</si>
  <si>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</si>
  <si>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</si>
  <si>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</si>
  <si>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</si>
  <si>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</si>
  <si>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</si>
  <si>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</si>
  <si>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</si>
  <si>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</si>
  <si>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</si>
  <si>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</si>
  <si>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</si>
  <si>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</si>
  <si>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</si>
  <si>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</si>
  <si>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</si>
  <si>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</si>
  <si>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</si>
  <si>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</si>
  <si>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</si>
  <si>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</si>
  <si>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</si>
  <si>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</si>
  <si>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</si>
  <si>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</si>
  <si>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</si>
  <si>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</si>
  <si>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</si>
  <si>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</si>
  <si>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</si>
  <si>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</si>
  <si>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</si>
  <si>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</si>
  <si>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</si>
  <si>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</si>
  <si>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</si>
  <si>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</si>
  <si>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</si>
  <si>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</si>
  <si>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</si>
  <si>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</si>
  <si>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</si>
  <si>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</si>
  <si>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</si>
  <si>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</si>
  <si>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</si>
  <si>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</si>
  <si>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</si>
  <si>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</si>
  <si>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</si>
  <si>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</si>
  <si>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</si>
  <si>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</si>
  <si>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</si>
  <si>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</si>
  <si>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</si>
  <si>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</si>
  <si>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</si>
  <si>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</si>
  <si>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</si>
  <si>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</si>
  <si>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</si>
  <si>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</si>
  <si>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</si>
  <si>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</si>
  <si>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</si>
  <si>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</si>
  <si>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</si>
  <si>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</si>
  <si>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</si>
  <si>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</si>
  <si>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</si>
  <si>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</si>
  <si>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</si>
  <si>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</si>
  <si>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</si>
  <si>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</si>
  <si>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</si>
  <si>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</si>
  <si>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</si>
  <si>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</si>
  <si>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</si>
  <si>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</si>
  <si>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</si>
  <si>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</si>
  <si>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</si>
  <si>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</si>
  <si>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</si>
  <si>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</si>
  <si>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</si>
  <si>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</si>
  <si>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</si>
  <si>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</si>
  <si>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</si>
  <si>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</si>
  <si>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</si>
  <si>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</si>
  <si>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</si>
  <si>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</si>
  <si>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</si>
  <si>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</si>
  <si>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</si>
  <si>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</si>
  <si>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</si>
  <si>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</si>
  <si>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</si>
  <si>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</si>
  <si>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</si>
  <si>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</si>
  <si>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</si>
  <si>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</si>
  <si>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</si>
  <si>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</si>
  <si>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</si>
  <si>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</si>
  <si>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</si>
  <si>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</si>
  <si>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</si>
  <si>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</si>
  <si>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</si>
  <si>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</si>
  <si>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</si>
  <si>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</si>
  <si>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</si>
  <si>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</si>
  <si>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</si>
  <si>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</si>
  <si>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</si>
  <si>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</si>
  <si>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</si>
  <si>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</si>
  <si>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</si>
  <si>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</si>
  <si>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</si>
  <si>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</si>
  <si>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</si>
  <si>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</si>
  <si>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</si>
  <si>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</si>
  <si>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</si>
  <si>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</si>
  <si>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</si>
  <si>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</si>
  <si>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</si>
  <si>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</si>
  <si>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</si>
  <si>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</si>
  <si>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</si>
  <si>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</si>
  <si>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</si>
  <si>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</si>
  <si>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</si>
  <si>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</si>
  <si>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</si>
  <si>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</si>
  <si>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</si>
  <si>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</si>
  <si>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</si>
  <si>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</si>
  <si>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</si>
  <si>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</si>
  <si>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</si>
  <si>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</si>
  <si>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</si>
  <si>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</si>
  <si>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</si>
  <si>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</si>
  <si>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</si>
  <si>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</si>
  <si>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</si>
  <si>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</si>
  <si>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</si>
  <si>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</si>
  <si>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</si>
  <si>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</si>
  <si>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</si>
  <si>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</si>
  <si>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</si>
  <si>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</si>
  <si>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</si>
  <si>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</si>
  <si>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</si>
  <si>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</si>
  <si>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</si>
  <si>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</si>
  <si>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</si>
  <si>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</si>
  <si>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</si>
  <si>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</si>
  <si>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</si>
  <si>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</si>
  <si>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</si>
  <si>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</si>
  <si>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</si>
  <si>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</si>
  <si>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</si>
  <si>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</si>
  <si>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</si>
  <si>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</si>
  <si>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</si>
  <si>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</si>
  <si>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</si>
  <si>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</si>
  <si>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</si>
  <si>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</si>
  <si>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</si>
  <si>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</si>
  <si>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</si>
  <si>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</si>
  <si>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</si>
  <si>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</si>
  <si>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</si>
  <si>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</si>
  <si>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</si>
  <si>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</si>
  <si>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</si>
  <si>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</si>
  <si>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</si>
  <si>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</si>
  <si>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</si>
  <si>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</si>
  <si>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</si>
  <si>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</si>
  <si>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</si>
  <si>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</si>
  <si>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</si>
  <si>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</si>
  <si>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</si>
  <si>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</si>
  <si>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</si>
  <si>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</si>
  <si>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</si>
  <si>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</si>
  <si>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</si>
  <si>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</si>
  <si>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</si>
  <si>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</si>
  <si>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</si>
  <si>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</si>
  <si>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</si>
  <si>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</si>
  <si>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</si>
  <si>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</si>
  <si>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</si>
  <si>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</si>
  <si>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</si>
  <si>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</si>
  <si>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</si>
  <si>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</si>
  <si>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</si>
  <si>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</si>
  <si>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</si>
  <si>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</si>
  <si>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</si>
  <si>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</si>
  <si>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</si>
  <si>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</si>
  <si>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</si>
  <si>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</si>
  <si>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</si>
  <si>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</si>
  <si>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</si>
  <si>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</si>
  <si>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</si>
  <si>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</si>
  <si>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</si>
  <si>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</si>
  <si>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</si>
  <si>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</si>
  <si>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</si>
  <si>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</si>
  <si>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</si>
  <si>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</si>
  <si>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</si>
  <si>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</si>
  <si>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</si>
  <si>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</si>
  <si>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</si>
  <si>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</si>
  <si>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</si>
  <si>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</si>
  <si>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</si>
  <si>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</si>
  <si>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</si>
  <si>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</si>
  <si>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</si>
  <si>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</si>
  <si>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</si>
  <si>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</si>
  <si>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</si>
  <si>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</si>
  <si>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</si>
  <si>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</si>
  <si>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</si>
  <si>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</si>
  <si>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</si>
  <si>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</si>
  <si>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</si>
  <si>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</si>
  <si>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</si>
  <si>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</si>
  <si>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</si>
  <si>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</si>
  <si>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</si>
  <si>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</si>
  <si>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</si>
  <si>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</si>
  <si>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</si>
  <si>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</si>
  <si>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</si>
  <si>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</si>
  <si>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</si>
  <si>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</si>
  <si>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</si>
  <si>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</si>
  <si>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</si>
  <si>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</si>
  <si>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</si>
  <si>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</si>
  <si>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</si>
  <si>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</si>
  <si>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</si>
  <si>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</si>
  <si>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</si>
  <si>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</si>
  <si>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</si>
  <si>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</si>
  <si>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</si>
  <si>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</si>
  <si>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</si>
  <si>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</si>
  <si>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</si>
  <si>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</si>
  <si>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</si>
  <si>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</si>
  <si>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</si>
  <si>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</si>
  <si>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</si>
  <si>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</si>
  <si>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</si>
  <si>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</si>
  <si>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</si>
  <si>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</si>
  <si>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</si>
  <si>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</si>
  <si>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</si>
  <si>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</si>
  <si>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</si>
  <si>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</si>
  <si>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</si>
  <si>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</si>
  <si>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</si>
  <si>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</si>
  <si>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</si>
  <si>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</si>
  <si>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</si>
  <si>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</si>
  <si>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</si>
  <si>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</si>
  <si>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</si>
  <si>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</si>
  <si>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</si>
  <si>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</si>
  <si>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</si>
  <si>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</si>
  <si>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</si>
  <si>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</si>
  <si>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</si>
  <si>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</si>
  <si>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</si>
  <si>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</si>
  <si>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</si>
  <si>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</si>
  <si>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</si>
  <si>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</si>
  <si>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</si>
  <si>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</si>
  <si>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</si>
  <si>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</si>
  <si>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</si>
  <si>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</si>
  <si>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</si>
  <si>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</si>
  <si>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</si>
  <si>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</si>
  <si>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</si>
  <si>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</si>
  <si>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</si>
  <si>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</si>
  <si>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</si>
  <si>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</si>
  <si>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</si>
  <si>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</si>
  <si>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</si>
  <si>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</si>
  <si>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</si>
  <si>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</si>
  <si>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</si>
  <si>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</si>
  <si>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</si>
  <si>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</si>
  <si>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</si>
  <si>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</si>
  <si>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</si>
  <si>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</si>
  <si>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</si>
  <si>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</si>
  <si>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</si>
  <si>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</si>
  <si>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</si>
  <si>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</si>
  <si>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</si>
  <si>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</si>
  <si>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</si>
  <si>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</si>
  <si>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</si>
  <si>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</si>
  <si>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</si>
  <si>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</si>
  <si>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</si>
  <si>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</si>
  <si>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</si>
  <si>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</si>
  <si>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</si>
  <si>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</si>
  <si>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</si>
  <si>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</si>
  <si>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</si>
  <si>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</si>
  <si>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</si>
  <si>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</si>
  <si>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</si>
  <si>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</si>
  <si>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</si>
  <si>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</si>
  <si>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</si>
  <si>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</si>
  <si>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</si>
  <si>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</si>
  <si>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</si>
  <si>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</si>
  <si>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</si>
  <si>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</si>
  <si>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</si>
  <si>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</si>
  <si>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</si>
  <si>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</si>
  <si>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</si>
  <si>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</si>
  <si>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</si>
  <si>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</si>
  <si>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</si>
  <si>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</si>
  <si>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</si>
  <si>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</si>
  <si>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</si>
  <si>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</si>
  <si>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</si>
  <si>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</si>
  <si>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</si>
  <si>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</si>
  <si>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</si>
  <si>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</si>
  <si>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</si>
  <si>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</si>
  <si>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</si>
  <si>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</si>
  <si>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</si>
  <si>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</si>
  <si>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</si>
  <si>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</si>
  <si>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</si>
  <si>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</si>
  <si>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</si>
  <si>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</si>
  <si>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</si>
  <si>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</si>
  <si>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</si>
  <si>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</si>
  <si>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</si>
  <si>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</si>
  <si>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</si>
  <si>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</si>
  <si>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</si>
  <si>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</si>
  <si>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</si>
  <si>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</si>
  <si>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</si>
  <si>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</si>
  <si>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</si>
  <si>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</si>
  <si>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</si>
  <si>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</si>
  <si>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</si>
  <si>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</si>
  <si>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</si>
  <si>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</si>
  <si>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</si>
  <si>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</si>
  <si>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</si>
  <si>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</si>
  <si>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</si>
  <si>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</si>
  <si>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</si>
  <si>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</si>
  <si>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</si>
  <si>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</si>
  <si>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</si>
  <si>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</si>
  <si>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</si>
  <si>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</si>
  <si>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</si>
  <si>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</si>
  <si>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</si>
  <si>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</si>
  <si>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</si>
  <si>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</si>
  <si>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</si>
  <si>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</si>
  <si>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</si>
  <si>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</si>
  <si>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</si>
  <si>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</si>
  <si>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</si>
  <si>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</si>
  <si>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</si>
  <si>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</si>
  <si>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</si>
  <si>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</si>
  <si>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</si>
  <si>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</si>
  <si>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</si>
  <si>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</si>
  <si>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</si>
  <si>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</si>
  <si>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</si>
  <si>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</si>
  <si>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</si>
  <si>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</si>
  <si>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</si>
  <si>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</si>
  <si>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</si>
  <si>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</si>
  <si>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</si>
  <si>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</si>
  <si>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</si>
  <si>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</si>
  <si>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</si>
  <si>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</si>
  <si>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</si>
  <si>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</si>
  <si>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</si>
  <si>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</si>
  <si>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</si>
  <si>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</si>
  <si>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</si>
  <si>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</si>
  <si>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</si>
  <si>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</si>
  <si>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</si>
  <si>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</si>
  <si>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</si>
  <si>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</si>
  <si>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</si>
  <si>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</si>
  <si>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</si>
  <si>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</si>
  <si>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</si>
  <si>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</si>
  <si>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</si>
  <si>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</si>
  <si>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</si>
  <si>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</si>
  <si>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</si>
  <si>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</si>
  <si>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</si>
  <si>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</si>
  <si>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</si>
  <si>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</si>
  <si>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</si>
  <si>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</si>
  <si>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</si>
  <si>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</si>
  <si>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</si>
  <si>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</si>
  <si>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</si>
  <si>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</si>
  <si>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</si>
  <si>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</si>
  <si>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</si>
  <si>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</si>
  <si>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</si>
  <si>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</si>
  <si>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</si>
  <si>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</si>
  <si>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</si>
  <si>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</si>
  <si>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</si>
  <si>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</si>
  <si>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</si>
  <si>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</si>
  <si>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</si>
  <si>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</si>
  <si>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</si>
  <si>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</si>
  <si>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</si>
  <si>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</si>
  <si>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</si>
  <si>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</si>
  <si>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</si>
  <si>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</si>
  <si>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</si>
  <si>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</si>
  <si>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</si>
  <si>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</si>
  <si>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</si>
  <si>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</si>
  <si>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</si>
  <si>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</si>
  <si>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</si>
  <si>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</si>
  <si>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</si>
  <si>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</si>
  <si>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</si>
  <si>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</si>
  <si>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</si>
  <si>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</si>
  <si>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</si>
  <si>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</si>
  <si>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</si>
  <si>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</si>
  <si>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</si>
  <si>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</si>
  <si>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</si>
  <si>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</si>
  <si>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</si>
  <si>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</si>
  <si>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</si>
  <si>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</si>
  <si>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</si>
  <si>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</si>
  <si>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</si>
  <si>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</si>
  <si>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</si>
  <si>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</si>
  <si>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</si>
  <si>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</si>
  <si>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</si>
  <si>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</si>
  <si>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</si>
  <si>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</si>
  <si>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</si>
  <si>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</si>
  <si>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</si>
  <si>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</si>
  <si>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</si>
  <si>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</si>
  <si>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</si>
  <si>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</si>
  <si>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</si>
  <si>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</si>
  <si>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</si>
  <si>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</si>
  <si>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</si>
  <si>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</si>
  <si>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</si>
  <si>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</si>
  <si>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</si>
  <si>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</si>
  <si>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</si>
  <si>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</si>
  <si>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</si>
  <si>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</si>
  <si>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</si>
  <si>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</si>
  <si>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</si>
  <si>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</si>
  <si>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</si>
  <si>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</si>
  <si>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</si>
  <si>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</si>
  <si>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</si>
  <si>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</si>
  <si>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</si>
  <si>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</si>
  <si>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</si>
  <si>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</si>
  <si>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</si>
  <si>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</si>
  <si>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</si>
  <si>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</si>
  <si>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</si>
  <si>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</si>
  <si>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</si>
  <si>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</si>
  <si>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</si>
  <si>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</si>
  <si>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</si>
  <si>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</si>
  <si>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</si>
  <si>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</si>
  <si>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</si>
  <si>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</si>
  <si>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</si>
  <si>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</si>
  <si>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</si>
  <si>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</si>
  <si>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</si>
  <si>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</si>
  <si>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</si>
  <si>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</si>
  <si>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</si>
  <si>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</si>
  <si>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</si>
  <si>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</si>
  <si>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</si>
  <si>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</si>
  <si>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</si>
  <si>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</si>
  <si>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</si>
  <si>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</si>
  <si>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</si>
  <si>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</si>
  <si>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</si>
  <si>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</si>
  <si>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</si>
  <si>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</si>
  <si>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</si>
  <si>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</si>
  <si>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</si>
  <si>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</si>
  <si>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</si>
  <si>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</si>
  <si>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</si>
  <si>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</si>
  <si>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</si>
  <si>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</si>
  <si>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</si>
  <si>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</si>
  <si>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</si>
  <si>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</si>
  <si>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</si>
  <si>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</si>
  <si>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</si>
  <si>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</si>
  <si>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</si>
  <si>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</si>
  <si>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</si>
  <si>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</si>
  <si>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</si>
  <si>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</si>
  <si>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</si>
  <si>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</si>
  <si>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</si>
  <si>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</si>
  <si>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</si>
  <si>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</si>
  <si>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</si>
  <si>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</si>
  <si>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</si>
  <si>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</si>
  <si>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</si>
  <si>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</si>
  <si>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</si>
  <si>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</si>
  <si>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</si>
  <si>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</si>
  <si>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</si>
  <si>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</si>
  <si>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</si>
  <si>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</si>
  <si>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</si>
  <si>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</si>
  <si>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</si>
  <si>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</si>
  <si>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</si>
  <si>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</si>
  <si>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</si>
  <si>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</si>
  <si>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</si>
  <si>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</si>
  <si>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</si>
  <si>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</si>
  <si>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</si>
  <si>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</si>
  <si>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</si>
  <si>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</si>
  <si>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</si>
  <si>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</si>
  <si>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</si>
  <si>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</si>
  <si>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</si>
  <si>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</si>
  <si>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</si>
  <si>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</si>
  <si>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</si>
  <si>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</si>
  <si>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</si>
  <si>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</si>
  <si>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</si>
  <si>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</si>
  <si>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</si>
  <si>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</si>
  <si>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</si>
  <si>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</si>
  <si>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</si>
  <si>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</si>
  <si>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</si>
  <si>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</si>
  <si>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</si>
  <si>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</si>
  <si>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</si>
  <si>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</si>
  <si>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</si>
  <si>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</si>
  <si>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</si>
  <si>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</si>
  <si>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</si>
  <si>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</si>
  <si>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</si>
  <si>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</si>
  <si>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</si>
  <si>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</si>
  <si>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</si>
  <si>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</si>
  <si>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</si>
  <si>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</si>
  <si>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</si>
  <si>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</si>
  <si>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</si>
  <si>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</si>
  <si>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</si>
  <si>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</si>
  <si>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</si>
  <si>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</si>
  <si>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</si>
  <si>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</si>
  <si>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</si>
  <si>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</si>
  <si>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</si>
  <si>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</si>
  <si>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</si>
  <si>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</si>
  <si>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</si>
  <si>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</si>
  <si>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</si>
  <si>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</si>
  <si>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</si>
  <si>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</si>
  <si>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</si>
  <si>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</si>
  <si>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</si>
  <si>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</si>
  <si>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</si>
  <si>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</si>
  <si>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</si>
  <si>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</si>
  <si>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</si>
  <si>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</si>
  <si>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</si>
  <si>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</si>
  <si>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</si>
  <si>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</si>
  <si>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</si>
  <si>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</si>
  <si>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</si>
  <si>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</si>
  <si>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</si>
  <si>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</si>
  <si>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</si>
  <si>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</si>
  <si>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</si>
  <si>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</si>
  <si>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</si>
  <si>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</si>
  <si>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</si>
  <si>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</si>
  <si>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</si>
  <si>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</si>
  <si>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</si>
  <si>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</si>
  <si>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</si>
  <si>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</si>
  <si>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</si>
  <si>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</si>
  <si>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</si>
  <si>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</si>
  <si>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</si>
  <si>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</si>
  <si>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</si>
  <si>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</si>
  <si>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</si>
  <si>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</si>
  <si>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</si>
  <si>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</si>
  <si>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</si>
  <si>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</si>
  <si>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</si>
  <si>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</si>
  <si>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</si>
  <si>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</si>
  <si>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</si>
  <si>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</si>
  <si>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</si>
  <si>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</si>
  <si>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</si>
  <si>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</si>
  <si>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</si>
  <si>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</si>
  <si>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</si>
  <si>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</si>
  <si>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</si>
  <si>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</si>
  <si>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</si>
  <si>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</si>
  <si>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</si>
  <si>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</si>
  <si>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</si>
  <si>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</si>
  <si>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</si>
  <si>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</si>
  <si>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</si>
  <si>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</si>
  <si>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</si>
  <si>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</si>
  <si>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</si>
  <si>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</si>
  <si>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</si>
  <si>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</si>
  <si>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</si>
  <si>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</si>
  <si>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</si>
  <si>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</si>
  <si>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</si>
  <si>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</si>
  <si>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</si>
  <si>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</si>
  <si>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</si>
  <si>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</si>
  <si>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</si>
  <si>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</si>
  <si>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</si>
  <si>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</si>
  <si>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</si>
  <si>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</si>
  <si>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</si>
  <si>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</si>
  <si>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</si>
  <si>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</si>
  <si>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</si>
  <si>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</si>
  <si>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</si>
  <si>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</si>
  <si>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</si>
  <si>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</si>
  <si>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</si>
  <si>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</si>
  <si>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</si>
  <si>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</si>
  <si>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</si>
  <si>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</si>
  <si>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</si>
  <si>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</si>
  <si>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</si>
  <si>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</si>
  <si>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</si>
  <si>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</si>
  <si>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</si>
  <si>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</si>
  <si>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</si>
  <si>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</si>
  <si>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</si>
  <si>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</si>
  <si>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</si>
  <si>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</si>
  <si>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</si>
  <si>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</si>
  <si>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</si>
  <si>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</si>
  <si>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</si>
  <si>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</si>
  <si>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</si>
  <si>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</si>
  <si>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</si>
  <si>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</si>
  <si>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</si>
  <si>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</si>
  <si>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</si>
  <si>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</si>
  <si>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</si>
  <si>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</si>
  <si>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</si>
  <si>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</si>
  <si>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</si>
  <si>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</si>
  <si>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</si>
  <si>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</si>
  <si>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</si>
  <si>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</si>
  <si>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</si>
  <si>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</si>
  <si>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</si>
  <si>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</si>
  <si>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</si>
  <si>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</si>
  <si>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</si>
  <si>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</si>
  <si>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</si>
  <si>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</si>
  <si>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</si>
  <si>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</si>
  <si>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</si>
  <si>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</si>
  <si>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</si>
  <si>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</si>
  <si>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</si>
  <si>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</si>
  <si>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</si>
  <si>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</si>
  <si>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</si>
  <si>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</si>
  <si>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</si>
  <si>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</si>
  <si>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</si>
  <si>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</si>
  <si>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</si>
  <si>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</si>
  <si>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</si>
  <si>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</si>
  <si>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</si>
  <si>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</si>
  <si>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</si>
  <si>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</si>
  <si>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</si>
  <si>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</si>
  <si>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</si>
  <si>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</si>
  <si>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</si>
  <si>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</si>
  <si>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</si>
  <si>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</si>
  <si>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</si>
  <si>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</si>
  <si>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</si>
  <si>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</si>
  <si>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</si>
  <si>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</si>
  <si>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</si>
  <si>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</si>
  <si>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</si>
  <si>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</si>
  <si>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</si>
  <si>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</si>
  <si>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</si>
  <si>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</si>
  <si>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</si>
  <si>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</si>
  <si>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</si>
  <si>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</si>
  <si>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</si>
  <si>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</si>
  <si>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</si>
  <si>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</si>
  <si>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</si>
  <si>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</si>
  <si>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</si>
  <si>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</si>
  <si>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</si>
  <si>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</si>
  <si>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</si>
  <si>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</si>
  <si>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</si>
  <si>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</si>
  <si>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</si>
  <si>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</si>
  <si>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</si>
  <si>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</si>
  <si>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</si>
  <si>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</si>
  <si>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</si>
  <si>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</si>
  <si>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</si>
  <si>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</si>
  <si>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</si>
  <si>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</si>
  <si>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</si>
  <si>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</si>
  <si>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</si>
  <si>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</si>
  <si>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</si>
  <si>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</si>
  <si>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</si>
  <si>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</si>
  <si>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</si>
  <si>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</si>
  <si>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</si>
  <si>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</si>
  <si>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</si>
  <si>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</si>
  <si>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</si>
  <si>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</si>
  <si>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</si>
  <si>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</si>
  <si>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</si>
  <si>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</si>
  <si>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</si>
  <si>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</si>
  <si>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</si>
  <si>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</si>
  <si>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</si>
  <si>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</si>
  <si>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</si>
  <si>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</si>
  <si>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</si>
  <si>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</si>
  <si>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</si>
  <si>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</si>
  <si>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</si>
  <si>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</si>
  <si>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</si>
  <si>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</si>
  <si>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</si>
  <si>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</si>
  <si>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</si>
  <si>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</si>
  <si>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</si>
  <si>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</si>
  <si>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</si>
  <si>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</si>
  <si>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</si>
  <si>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</si>
  <si>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</si>
  <si>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</si>
  <si>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</si>
  <si>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</si>
  <si>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</si>
  <si>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</si>
  <si>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</si>
  <si>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</si>
  <si>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</si>
  <si>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</si>
  <si>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</si>
  <si>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</si>
  <si>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</si>
  <si>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</si>
  <si>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</si>
  <si>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</si>
  <si>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</si>
  <si>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</si>
  <si>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</si>
  <si>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</si>
  <si>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</si>
  <si>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</si>
  <si>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</si>
  <si>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</si>
  <si>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</si>
  <si>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</si>
  <si>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</si>
  <si>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</si>
  <si>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</si>
  <si>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</si>
  <si>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</si>
  <si>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</si>
  <si>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</si>
  <si>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</si>
  <si>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</si>
  <si>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</si>
  <si>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</si>
  <si>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</si>
  <si>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</si>
  <si>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</si>
  <si>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</si>
  <si>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</si>
  <si>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</si>
  <si>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</si>
  <si>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</si>
  <si>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</si>
  <si>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</si>
  <si>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</si>
  <si>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</si>
  <si>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</si>
  <si>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</si>
  <si>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</si>
  <si>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</si>
  <si>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</si>
  <si>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</si>
  <si>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</si>
  <si>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</si>
  <si>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</si>
  <si>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</si>
  <si>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</si>
  <si>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</si>
  <si>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</si>
  <si>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</si>
  <si>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</si>
  <si>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</si>
  <si>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</si>
  <si>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</si>
  <si>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</si>
  <si>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</si>
  <si>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</si>
  <si>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</si>
  <si>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</si>
  <si>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</si>
  <si>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</si>
  <si>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</si>
  <si>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</si>
  <si>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</si>
  <si>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</si>
  <si>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</si>
  <si>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</si>
  <si>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</si>
  <si>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</si>
  <si>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</si>
  <si>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</si>
  <si>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</si>
  <si>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</si>
  <si>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</si>
  <si>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</si>
  <si>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</si>
  <si>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</si>
  <si>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</si>
  <si>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</si>
  <si>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</si>
  <si>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</si>
  <si>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</si>
  <si>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</si>
  <si>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</si>
  <si>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</si>
  <si>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</si>
  <si>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</si>
  <si>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</si>
  <si>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</si>
  <si>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</si>
  <si>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</si>
  <si>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</si>
  <si>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</si>
  <si>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</si>
  <si>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</si>
  <si>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</si>
  <si>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</si>
  <si>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</si>
  <si>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</si>
  <si>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</si>
  <si>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</si>
  <si>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</si>
  <si>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</si>
  <si>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</si>
  <si>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</si>
  <si>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</si>
  <si>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</si>
  <si>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</si>
  <si>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</si>
  <si>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</si>
  <si>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</si>
  <si>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</si>
  <si>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</si>
  <si>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</si>
  <si>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</si>
  <si>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</si>
  <si>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</si>
  <si>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</si>
  <si>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</si>
  <si>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</si>
  <si>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</si>
  <si>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</si>
  <si>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</si>
  <si>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</si>
  <si>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</si>
  <si>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</si>
  <si>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</si>
  <si>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</si>
  <si>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</si>
  <si>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</si>
  <si>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</si>
  <si>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</si>
  <si>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</si>
  <si>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</si>
  <si>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</si>
  <si>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</si>
  <si>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</si>
  <si>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</si>
  <si>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</si>
  <si>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</si>
  <si>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</si>
  <si>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</si>
  <si>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</si>
  <si>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</si>
  <si>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</si>
  <si>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</si>
  <si>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</si>
  <si>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</si>
  <si>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</si>
  <si>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</si>
  <si>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</si>
  <si>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</si>
  <si>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</si>
  <si>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</si>
  <si>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</si>
  <si>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</si>
  <si>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</si>
  <si>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</si>
  <si>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</si>
  <si>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</si>
  <si>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</si>
  <si>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</si>
  <si>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</si>
  <si>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</si>
  <si>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</si>
  <si>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</si>
  <si>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</si>
  <si>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</si>
  <si>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</si>
  <si>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</si>
  <si>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</si>
  <si>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</si>
  <si>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</si>
  <si>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</si>
  <si>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</si>
  <si>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</si>
  <si>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</si>
  <si>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</si>
  <si>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</si>
  <si>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</si>
  <si>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</si>
  <si>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</si>
  <si>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</si>
  <si>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</si>
  <si>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</si>
  <si>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</si>
  <si>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</si>
  <si>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</si>
  <si>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</si>
  <si>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</si>
  <si>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</si>
  <si>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</si>
  <si>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</si>
  <si>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</si>
  <si>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</si>
  <si>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</si>
  <si>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</si>
  <si>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</si>
  <si>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</si>
  <si>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</si>
  <si>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</si>
  <si>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</si>
  <si>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</si>
  <si>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</si>
  <si>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</si>
  <si>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</si>
  <si>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</si>
  <si>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</si>
  <si>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</si>
  <si>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</si>
  <si>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</si>
  <si>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</si>
  <si>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</si>
  <si>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</si>
  <si>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</si>
  <si>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</si>
  <si>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</si>
  <si>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</si>
  <si>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</si>
  <si>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</si>
  <si>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</si>
  <si>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</si>
  <si>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</si>
  <si>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</si>
  <si>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</si>
  <si>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</si>
  <si>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</si>
  <si>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</si>
  <si>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</si>
  <si>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</si>
  <si>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</si>
  <si>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</si>
  <si>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</si>
  <si>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</si>
  <si>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</si>
  <si>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</si>
  <si>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</si>
  <si>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</si>
  <si>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</si>
  <si>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</si>
  <si>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</si>
  <si>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</si>
  <si>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</si>
  <si>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</si>
  <si>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</si>
  <si>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</si>
  <si>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</si>
  <si>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</si>
  <si>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</si>
  <si>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</si>
  <si>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</si>
  <si>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</si>
  <si>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</si>
  <si>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</si>
  <si>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</si>
  <si>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</si>
  <si>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</si>
  <si>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</si>
  <si>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</si>
  <si>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</si>
  <si>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</si>
  <si>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</si>
  <si>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</si>
  <si>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</si>
  <si>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</si>
  <si>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</si>
  <si>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</si>
  <si>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</si>
  <si>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</si>
  <si>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</si>
  <si>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</si>
  <si>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</si>
  <si>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</si>
  <si>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</si>
  <si>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</si>
  <si>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</si>
  <si>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</si>
  <si>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</si>
  <si>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</si>
  <si>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</si>
  <si>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</si>
  <si>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</si>
  <si>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</si>
  <si>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</si>
  <si>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</si>
  <si>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</si>
  <si>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</si>
  <si>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</si>
  <si>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</si>
  <si>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</si>
  <si>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</si>
  <si>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</si>
  <si>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</si>
  <si>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</si>
  <si>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</si>
  <si>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</si>
  <si>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</si>
  <si>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</si>
  <si>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</si>
  <si>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</si>
  <si>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</si>
  <si>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</si>
  <si>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</si>
  <si>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</si>
  <si>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</si>
  <si>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</si>
  <si>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</si>
  <si>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</si>
  <si>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</si>
  <si>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</si>
  <si>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</si>
  <si>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</si>
  <si>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</si>
  <si>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</si>
  <si>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</si>
  <si>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</si>
  <si>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</si>
  <si>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</si>
  <si>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</si>
  <si>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</si>
  <si>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</si>
  <si>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</si>
  <si>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</si>
  <si>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</si>
  <si>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</si>
  <si>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</si>
  <si>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</si>
  <si>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</si>
  <si>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</si>
  <si>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</si>
  <si>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</si>
  <si>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</si>
  <si>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</si>
  <si>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</si>
  <si>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</si>
  <si>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</si>
  <si>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</si>
  <si>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</si>
  <si>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</si>
  <si>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</si>
  <si>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</si>
  <si>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</si>
  <si>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</si>
  <si>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</si>
  <si>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</si>
  <si>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</si>
  <si>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</si>
  <si>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</si>
  <si>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</si>
  <si>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</si>
  <si>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</si>
  <si>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</si>
  <si>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</si>
  <si>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</si>
  <si>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</si>
  <si>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</si>
  <si>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</si>
  <si>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</si>
  <si>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</si>
  <si>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</si>
  <si>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</si>
  <si>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</si>
  <si>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</si>
  <si>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</si>
  <si>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</si>
  <si>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</si>
  <si>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</si>
  <si>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</si>
  <si>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</si>
  <si>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</si>
  <si>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</si>
  <si>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</si>
  <si>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</si>
  <si>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</si>
  <si>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</si>
  <si>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</si>
  <si>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</si>
  <si>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</si>
  <si>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</si>
  <si>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</si>
  <si>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</si>
  <si>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</si>
  <si>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</si>
  <si>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</si>
  <si>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</si>
  <si>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</si>
  <si>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</si>
  <si>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</si>
  <si>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</si>
  <si>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</si>
  <si>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</si>
  <si>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</si>
  <si>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</si>
  <si>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</si>
  <si>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</si>
  <si>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</si>
  <si>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</si>
  <si>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</si>
  <si>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</si>
  <si>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</si>
  <si>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</si>
  <si>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</si>
  <si>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</si>
  <si>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</si>
  <si>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</si>
  <si>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</si>
  <si>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</si>
  <si>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</si>
  <si>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</si>
  <si>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</si>
  <si>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</si>
  <si>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</si>
  <si>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</si>
  <si>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</si>
  <si>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</si>
  <si>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</si>
  <si>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</si>
  <si>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</si>
  <si>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</si>
  <si>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</si>
  <si>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</si>
  <si>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</si>
  <si>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</si>
  <si>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</si>
  <si>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</si>
  <si>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</si>
  <si>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</si>
  <si>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</si>
  <si>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</si>
  <si>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</si>
  <si>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</si>
  <si>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</si>
  <si>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</si>
  <si>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</si>
  <si>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</si>
  <si>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</si>
  <si>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</si>
  <si>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</si>
  <si>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</si>
  <si>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</si>
  <si>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</si>
  <si>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</si>
  <si>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</si>
  <si>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</si>
  <si>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</si>
  <si>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</si>
  <si>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</si>
  <si>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</si>
  <si>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</si>
  <si>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</si>
  <si>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</si>
  <si>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</si>
  <si>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</si>
  <si>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</si>
  <si>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</si>
  <si>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</si>
  <si>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</si>
  <si>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</si>
  <si>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</si>
  <si>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</si>
  <si>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</si>
  <si>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</si>
  <si>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</si>
  <si>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</si>
  <si>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</si>
  <si>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</si>
  <si>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</si>
  <si>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</si>
  <si>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</si>
  <si>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</si>
  <si>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</si>
  <si>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</si>
  <si>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</si>
  <si>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</si>
  <si>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</si>
  <si>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</si>
  <si>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</si>
  <si>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</si>
  <si>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</si>
  <si>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</si>
  <si>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</si>
  <si>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</si>
  <si>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</si>
  <si>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</si>
  <si>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</si>
  <si>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</si>
  <si>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</si>
  <si>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</si>
  <si>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</si>
  <si>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</si>
  <si>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</si>
  <si>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</si>
  <si>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</si>
  <si>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</si>
  <si>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</si>
  <si>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</si>
  <si>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</si>
  <si>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</si>
  <si>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</si>
  <si>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</si>
  <si>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</si>
  <si>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</si>
  <si>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</si>
  <si>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</si>
  <si>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</si>
  <si>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</si>
  <si>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</si>
  <si>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</si>
  <si>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</si>
  <si>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</si>
  <si>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</si>
  <si>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</si>
  <si>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</si>
  <si>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</si>
  <si>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</si>
  <si>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</si>
  <si>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</si>
  <si>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</si>
  <si>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</si>
  <si>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</si>
  <si>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</si>
  <si>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</si>
  <si>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</si>
  <si>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</si>
  <si>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</si>
  <si>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</si>
  <si>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</si>
  <si>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</si>
  <si>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</si>
  <si>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</si>
  <si>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</si>
  <si>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</si>
  <si>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</si>
  <si>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</si>
  <si>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</si>
  <si>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</si>
  <si>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</si>
  <si>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</si>
  <si>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</si>
  <si>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</si>
  <si>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</si>
  <si>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</si>
  <si>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</si>
  <si>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</si>
  <si>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</si>
  <si>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</si>
  <si>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</si>
  <si>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</si>
  <si>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</si>
  <si>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</si>
  <si>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</si>
  <si>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</si>
  <si>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</si>
  <si>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</si>
  <si>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</si>
  <si>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</si>
  <si>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</si>
  <si>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</si>
  <si>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</si>
  <si>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</si>
  <si>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</si>
  <si>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</si>
  <si>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</si>
  <si>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</si>
  <si>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</si>
  <si>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</si>
  <si>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</si>
  <si>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</si>
  <si>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</si>
  <si>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</si>
  <si>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</si>
  <si>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</si>
  <si>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</si>
  <si>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</si>
  <si>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</si>
  <si>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</si>
  <si>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</si>
  <si>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</si>
  <si>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</si>
  <si>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</si>
  <si>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</si>
  <si>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</si>
  <si>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</si>
  <si>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</si>
  <si>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</si>
  <si>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</si>
  <si>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</si>
  <si>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</si>
  <si>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</si>
  <si>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</si>
  <si>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</si>
  <si>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</si>
  <si>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</si>
  <si>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</si>
  <si>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</si>
  <si>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</si>
  <si>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</si>
  <si>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</si>
  <si>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</si>
  <si>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</si>
  <si>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</si>
  <si>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</si>
  <si>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</si>
  <si>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</si>
  <si>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</si>
  <si>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</si>
  <si>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</si>
  <si>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</si>
  <si>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</si>
  <si>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</si>
  <si>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</si>
  <si>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</si>
  <si>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</si>
  <si>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</si>
  <si>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</si>
  <si>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</si>
  <si>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</si>
  <si>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</si>
  <si>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</si>
  <si>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</si>
  <si>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</si>
  <si>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</si>
  <si>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</si>
  <si>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</si>
  <si>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</si>
  <si>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</si>
  <si>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</si>
  <si>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</si>
  <si>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</si>
  <si>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</si>
  <si>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</si>
  <si>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</si>
  <si>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</si>
  <si>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</si>
  <si>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</si>
  <si>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</si>
  <si>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</si>
  <si>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</si>
  <si>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</si>
  <si>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</si>
  <si>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</si>
  <si>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</si>
  <si>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</si>
  <si>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</si>
  <si>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</si>
  <si>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</si>
  <si>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</si>
  <si>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</si>
  <si>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</si>
  <si>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</si>
  <si>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</si>
  <si>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</si>
  <si>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</si>
  <si>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</si>
  <si>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</si>
  <si>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</si>
  <si>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</si>
  <si>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</si>
  <si>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</si>
  <si>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</si>
  <si>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</si>
  <si>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</si>
  <si>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</si>
  <si>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</si>
  <si>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</si>
  <si>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</si>
  <si>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</si>
  <si>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</si>
  <si>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</si>
  <si>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</si>
  <si>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</si>
  <si>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</si>
  <si>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</si>
  <si>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</si>
  <si>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</si>
  <si>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</si>
  <si>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</si>
  <si>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</si>
  <si>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</si>
  <si>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</si>
  <si>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</si>
  <si>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</si>
  <si>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</si>
  <si>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</si>
  <si>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</si>
  <si>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</si>
  <si>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</si>
  <si>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</si>
  <si>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</si>
  <si>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</si>
  <si>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</si>
  <si>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</si>
  <si>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</si>
  <si>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</si>
  <si>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</si>
  <si>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</si>
  <si>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</si>
  <si>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</si>
  <si>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</si>
  <si>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</si>
  <si>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</si>
  <si>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</si>
  <si>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</si>
  <si>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</si>
  <si>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</si>
  <si>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</si>
  <si>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</si>
  <si>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</si>
  <si>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</si>
  <si>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</si>
  <si>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</si>
  <si>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</si>
  <si>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</si>
  <si>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</si>
  <si>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</si>
  <si>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</si>
  <si>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</si>
  <si>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</si>
  <si>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</si>
  <si>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</si>
  <si>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</si>
  <si>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</si>
  <si>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</si>
  <si>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</si>
  <si>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</si>
  <si>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</si>
  <si>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</si>
  <si>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</si>
  <si>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</si>
  <si>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</si>
  <si>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</si>
  <si>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</si>
  <si>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</si>
  <si>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</si>
  <si>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</si>
  <si>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</si>
  <si>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</si>
  <si>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</si>
  <si>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</si>
  <si>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</si>
  <si>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</si>
  <si>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</si>
  <si>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</si>
  <si>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</si>
  <si>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</si>
  <si>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</si>
  <si>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</si>
  <si>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</si>
  <si>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</si>
  <si>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</si>
  <si>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</si>
  <si>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</si>
  <si>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</si>
  <si>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</si>
  <si>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</si>
  <si>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</si>
  <si>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</si>
  <si>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</si>
  <si>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</si>
  <si>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</si>
  <si>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</si>
  <si>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</si>
  <si>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</si>
  <si>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</si>
  <si>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</si>
  <si>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</si>
  <si>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</si>
  <si>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</si>
  <si>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</si>
  <si>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</si>
  <si>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</si>
  <si>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</si>
  <si>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</si>
  <si>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</si>
  <si>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</si>
  <si>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</si>
  <si>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</si>
  <si>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</si>
  <si>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</si>
  <si>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</si>
  <si>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</si>
  <si>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</si>
  <si>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</si>
  <si>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</si>
  <si>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</si>
  <si>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</si>
  <si>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</si>
  <si>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</si>
  <si>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</si>
  <si>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</si>
  <si>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</si>
  <si>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</si>
  <si>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</si>
  <si>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</si>
  <si>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</si>
  <si>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</si>
  <si>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</si>
  <si>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</si>
  <si>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</si>
  <si>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</si>
  <si>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</si>
  <si>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</si>
  <si>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</si>
  <si>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</si>
  <si>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</si>
  <si>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</si>
  <si>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</si>
  <si>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</si>
  <si>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</si>
  <si>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</si>
  <si>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</si>
  <si>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</si>
  <si>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</si>
  <si>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</si>
  <si>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</si>
  <si>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</si>
  <si>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</si>
  <si>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</si>
  <si>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</si>
  <si>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</si>
  <si>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</si>
  <si>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</si>
  <si>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</si>
  <si>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</si>
  <si>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</si>
  <si>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</si>
  <si>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</si>
  <si>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</si>
  <si>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</si>
  <si>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</si>
  <si>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</si>
  <si>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</si>
  <si>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</si>
  <si>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</si>
  <si>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</si>
  <si>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</si>
  <si>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</si>
  <si>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</si>
  <si>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</si>
  <si>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</si>
  <si>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</si>
  <si>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</si>
  <si>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</si>
  <si>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</si>
  <si>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</si>
  <si>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</si>
  <si>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</si>
  <si>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</si>
  <si>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</si>
  <si>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</si>
  <si>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</si>
  <si>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</si>
  <si>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</si>
  <si>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</si>
  <si>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</si>
  <si>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</si>
  <si>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</si>
  <si>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</si>
  <si>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</si>
  <si>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</si>
  <si>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</si>
  <si>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</si>
  <si>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</si>
  <si>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</si>
  <si>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</si>
  <si>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</si>
  <si>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</si>
  <si>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</si>
  <si>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</si>
  <si>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</si>
  <si>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</si>
  <si>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</si>
  <si>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</si>
  <si>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</si>
  <si>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</si>
  <si>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</si>
  <si>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</si>
  <si>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</si>
  <si>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</si>
  <si>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</si>
  <si>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</si>
  <si>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</si>
  <si>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</si>
  <si>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</si>
  <si>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</si>
  <si>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</si>
  <si>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</si>
  <si>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</si>
  <si>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</si>
  <si>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</si>
  <si>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</si>
  <si>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</si>
  <si>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</si>
  <si>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</si>
  <si>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</si>
  <si>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</si>
  <si>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</si>
  <si>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</si>
  <si>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</si>
  <si>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</si>
  <si>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</si>
  <si>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</si>
  <si>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</si>
  <si>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</si>
  <si>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</si>
  <si>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</si>
  <si>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</si>
  <si>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</si>
  <si>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</si>
  <si>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</si>
  <si>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</si>
  <si>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</si>
  <si>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</si>
  <si>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</si>
  <si>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</si>
  <si>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</si>
  <si>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</si>
  <si>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</si>
  <si>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</si>
  <si>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</si>
  <si>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</si>
  <si>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</si>
  <si>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</si>
  <si>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</si>
  <si>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</si>
  <si>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</si>
  <si>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</si>
  <si>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</si>
  <si>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</si>
  <si>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</si>
  <si>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</si>
  <si>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</si>
  <si>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</si>
  <si>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</si>
  <si>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</si>
  <si>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</si>
  <si>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</si>
  <si>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</si>
  <si>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</si>
  <si>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</si>
  <si>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</si>
  <si>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</si>
  <si>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</si>
  <si>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</si>
  <si>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</si>
  <si>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</si>
  <si>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</si>
  <si>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</si>
  <si>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</si>
  <si>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</si>
  <si>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</si>
  <si>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</si>
  <si>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</si>
  <si>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</si>
  <si>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</si>
  <si>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</si>
  <si>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</si>
  <si>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</si>
  <si>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</si>
  <si>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</si>
  <si>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</si>
  <si>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</si>
  <si>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</si>
  <si>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</si>
  <si>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</si>
  <si>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</si>
  <si>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</si>
  <si>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</si>
  <si>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</si>
  <si>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</si>
  <si>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</si>
  <si>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</si>
  <si>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</si>
  <si>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</si>
  <si>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</si>
  <si>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</si>
  <si>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</si>
  <si>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</si>
  <si>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</si>
  <si>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</si>
  <si>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</si>
  <si>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</si>
  <si>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</si>
  <si>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</si>
  <si>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</si>
  <si>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</si>
  <si>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</si>
  <si>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</si>
  <si>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</si>
  <si>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</si>
  <si>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</si>
  <si>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</si>
  <si>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</si>
  <si>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</si>
  <si>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</si>
  <si>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</si>
  <si>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</si>
  <si>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</si>
  <si>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</si>
  <si>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</si>
  <si>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</si>
  <si>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</si>
  <si>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</si>
  <si>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</si>
  <si>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</si>
  <si>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</si>
  <si>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</si>
  <si>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</si>
  <si>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</si>
  <si>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</si>
  <si>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</si>
  <si>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</si>
  <si>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</si>
  <si>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</si>
  <si>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</si>
  <si>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</si>
  <si>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</si>
  <si>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</si>
  <si>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</si>
  <si>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</si>
  <si>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</si>
  <si>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</si>
  <si>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</si>
  <si>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</si>
  <si>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</si>
  <si>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</si>
  <si>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</si>
  <si>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</si>
  <si>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</si>
  <si>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</si>
  <si>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</si>
  <si>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</si>
  <si>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</si>
  <si>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</si>
  <si>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</si>
  <si>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</si>
  <si>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</si>
  <si>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</si>
  <si>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</si>
  <si>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</si>
  <si>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</si>
  <si>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</si>
  <si>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</si>
  <si>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</si>
  <si>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</si>
  <si>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</si>
  <si>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</si>
  <si>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</si>
  <si>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</si>
  <si>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</si>
  <si>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</si>
  <si>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</si>
  <si>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</si>
  <si>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</si>
  <si>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</si>
  <si>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</si>
  <si>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</si>
  <si>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</si>
  <si>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</si>
  <si>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</si>
  <si>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</si>
  <si>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</si>
  <si>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</si>
  <si>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</si>
  <si>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</si>
  <si>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</si>
  <si>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</si>
  <si>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</si>
  <si>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</si>
  <si>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</si>
  <si>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</si>
  <si>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</si>
  <si>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</si>
  <si>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</si>
  <si>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</si>
  <si>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</si>
  <si>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</si>
  <si>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</si>
  <si>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</si>
  <si>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</si>
  <si>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</si>
  <si>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</si>
  <si>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</si>
  <si>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</si>
  <si>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</si>
  <si>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</si>
  <si>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</si>
  <si>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</si>
  <si>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</si>
  <si>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</si>
  <si>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</si>
  <si>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</si>
  <si>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</si>
  <si>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</si>
  <si>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</si>
  <si>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</si>
  <si>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</si>
  <si>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</si>
  <si>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</si>
  <si>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</si>
  <si>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</si>
  <si>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</si>
  <si>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</si>
  <si>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</si>
  <si>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</si>
  <si>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</si>
  <si>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</si>
  <si>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</si>
  <si>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</si>
  <si>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</si>
  <si>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</si>
  <si>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</si>
  <si>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</si>
  <si>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</si>
  <si>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</si>
  <si>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</si>
  <si>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</si>
  <si>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</si>
  <si>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</si>
  <si>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</si>
  <si>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</si>
  <si>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</si>
  <si>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</si>
  <si>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</si>
  <si>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</si>
  <si>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</si>
  <si>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</si>
  <si>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</si>
  <si>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</si>
  <si>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</si>
  <si>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</si>
  <si>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</si>
  <si>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</si>
  <si>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</si>
  <si>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</si>
  <si>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</si>
  <si>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</si>
  <si>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</si>
  <si>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</si>
  <si>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</si>
  <si>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</si>
  <si>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</si>
  <si>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</si>
  <si>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</si>
  <si>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</si>
  <si>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</si>
  <si>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</si>
  <si>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</si>
  <si>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</si>
  <si>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</si>
  <si>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</si>
  <si>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</si>
  <si>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</si>
  <si>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</si>
  <si>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</si>
  <si>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</si>
  <si>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</si>
  <si>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</si>
  <si>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</si>
  <si>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</si>
  <si>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</si>
  <si>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</si>
  <si>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</si>
  <si>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</si>
  <si>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</si>
  <si>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</si>
  <si>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</si>
  <si>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</si>
  <si>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</si>
  <si>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</si>
  <si>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</si>
  <si>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</si>
  <si>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</si>
  <si>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</si>
  <si>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</si>
  <si>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</si>
  <si>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</si>
  <si>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</si>
  <si>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</si>
  <si>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</si>
  <si>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</si>
  <si>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</si>
  <si>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</si>
  <si>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</si>
  <si>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</si>
  <si>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</si>
  <si>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</si>
  <si>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</si>
  <si>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</si>
  <si>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</si>
  <si>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</si>
  <si>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</si>
  <si>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</si>
  <si>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</si>
  <si>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</si>
  <si>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</si>
  <si>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</si>
  <si>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</si>
  <si>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</si>
  <si>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</si>
  <si>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</si>
  <si>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</si>
  <si>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</si>
  <si>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</si>
  <si>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</si>
  <si>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</si>
  <si>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</si>
  <si>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</si>
  <si>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</si>
  <si>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</si>
  <si>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</si>
  <si>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</si>
  <si>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</si>
  <si>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</si>
  <si>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</si>
  <si>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</si>
  <si>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</si>
  <si>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</si>
  <si>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</si>
  <si>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</si>
  <si>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</si>
  <si>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</si>
  <si>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</si>
  <si>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</si>
  <si>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</si>
  <si>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</si>
  <si>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</si>
  <si>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</si>
  <si>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</si>
  <si>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</si>
  <si>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</si>
  <si>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</si>
  <si>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</si>
  <si>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</si>
  <si>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</si>
  <si>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</si>
  <si>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</si>
  <si>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</si>
  <si>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</si>
  <si>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</si>
  <si>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</si>
  <si>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</si>
  <si>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</si>
  <si>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</si>
  <si>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</si>
  <si>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</si>
  <si>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</si>
  <si>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</si>
  <si>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</si>
  <si>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</si>
  <si>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</si>
  <si>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</si>
  <si>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</si>
  <si>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</si>
  <si>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</si>
  <si>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</si>
  <si>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</si>
  <si>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</si>
  <si>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</si>
  <si>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</si>
  <si>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</si>
  <si>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</si>
  <si>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</si>
  <si>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</si>
  <si>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</si>
  <si>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</si>
  <si>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</si>
  <si>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</si>
  <si>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</si>
  <si>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</si>
  <si>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</si>
  <si>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</si>
  <si>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</si>
  <si>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</si>
  <si>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</si>
  <si>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</si>
  <si>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</si>
  <si>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</si>
  <si>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</si>
  <si>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</si>
  <si>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</si>
  <si>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</si>
  <si>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</si>
  <si>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</si>
  <si>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</si>
  <si>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</si>
  <si>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</si>
  <si>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</si>
  <si>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</si>
  <si>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</si>
  <si>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</si>
  <si>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</si>
  <si>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</si>
  <si>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</si>
  <si>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</si>
  <si>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</si>
  <si>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</si>
  <si>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</si>
  <si>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</si>
  <si>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</si>
  <si>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</si>
  <si>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</si>
  <si>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</si>
  <si>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</si>
  <si>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</si>
  <si>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</si>
  <si>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</si>
  <si>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</si>
  <si>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</si>
  <si>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</si>
  <si>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</si>
  <si>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</si>
  <si>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</si>
  <si>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</si>
  <si>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</si>
  <si>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</si>
  <si>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</si>
  <si>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</si>
  <si>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</si>
  <si>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</si>
  <si>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</si>
  <si>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</si>
  <si>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</si>
  <si>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</si>
  <si>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</si>
  <si>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</si>
  <si>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</si>
  <si>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</si>
  <si>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</si>
  <si>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</si>
  <si>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</si>
  <si>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</si>
  <si>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</si>
  <si>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</si>
  <si>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</si>
  <si>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</si>
  <si>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</si>
  <si>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</si>
  <si>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</si>
  <si>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</si>
  <si>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</si>
  <si>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</si>
  <si>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</si>
  <si>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</si>
  <si>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</si>
  <si>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</si>
  <si>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</si>
  <si>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</si>
  <si>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</si>
  <si>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</si>
  <si>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</si>
  <si>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</si>
  <si>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</si>
  <si>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</si>
  <si>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</si>
  <si>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</si>
  <si>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</si>
  <si>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</si>
  <si>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</si>
  <si>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</si>
  <si>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</si>
  <si>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</si>
  <si>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</si>
  <si>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</si>
  <si>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</si>
  <si>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</si>
  <si>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</si>
  <si>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</si>
  <si>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</si>
  <si>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</si>
  <si>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</si>
  <si>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</si>
  <si>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</si>
  <si>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</si>
  <si>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</si>
  <si>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</si>
  <si>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</si>
  <si>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</si>
  <si>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</si>
  <si>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</si>
  <si>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</si>
  <si>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</si>
  <si>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</si>
  <si>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</si>
  <si>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</si>
  <si>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</si>
  <si>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</si>
  <si>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</si>
  <si>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</si>
  <si>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</si>
  <si>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</si>
  <si>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</si>
  <si>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</si>
  <si>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</si>
  <si>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</si>
  <si>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</si>
  <si>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</si>
  <si>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</si>
  <si>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</si>
  <si>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</si>
  <si>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</si>
  <si>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</si>
  <si>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</si>
  <si>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</si>
  <si>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</si>
  <si>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</si>
  <si>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</si>
  <si>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</si>
  <si>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</si>
  <si>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</si>
  <si>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</si>
  <si>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</si>
  <si>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</si>
  <si>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</si>
  <si>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</si>
  <si>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</si>
  <si>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</si>
  <si>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</si>
  <si>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</si>
  <si>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</si>
  <si>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</si>
  <si>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</si>
  <si>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</si>
  <si>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</si>
  <si>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</si>
  <si>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</si>
  <si>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</si>
  <si>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</si>
  <si>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</si>
  <si>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</si>
  <si>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</si>
  <si>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</si>
  <si>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</si>
  <si>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</si>
  <si>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</si>
  <si>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</si>
  <si>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</si>
  <si>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</si>
  <si>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</si>
  <si>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</si>
  <si>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</si>
  <si>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</si>
  <si>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</si>
  <si>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</si>
  <si>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</si>
  <si>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</si>
  <si>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</si>
  <si>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</si>
  <si>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</si>
  <si>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</si>
  <si>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</si>
  <si>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</si>
  <si>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</si>
  <si>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</si>
  <si>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</si>
  <si>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</si>
  <si>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</si>
  <si>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</si>
  <si>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</si>
  <si>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</si>
  <si>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</si>
  <si>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</si>
  <si>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</si>
  <si>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</si>
  <si>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</si>
  <si>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</si>
  <si>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</si>
  <si>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</si>
  <si>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</si>
  <si>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</si>
  <si>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</si>
  <si>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</si>
  <si>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</si>
  <si>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</si>
  <si>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</si>
  <si>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</si>
  <si>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</si>
  <si>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</si>
  <si>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</si>
  <si>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</si>
  <si>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</si>
  <si>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</si>
  <si>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</si>
  <si>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</si>
  <si>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</si>
  <si>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</si>
  <si>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</si>
  <si>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</si>
  <si>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</si>
  <si>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</si>
  <si>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</si>
  <si>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</si>
  <si>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</si>
  <si>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</si>
  <si>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</si>
  <si>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</si>
  <si>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</si>
  <si>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</si>
  <si>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</si>
  <si>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</si>
  <si>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</si>
  <si>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</si>
  <si>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</si>
  <si>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</si>
  <si>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</si>
  <si>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</si>
  <si>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</si>
  <si>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</si>
  <si>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</si>
  <si>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</si>
  <si>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</si>
  <si>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</si>
  <si>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</si>
  <si>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</si>
  <si>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</si>
  <si>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</si>
  <si>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</si>
  <si>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</si>
  <si>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</si>
  <si>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</si>
  <si>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</si>
  <si>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</si>
  <si>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</si>
  <si>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</si>
  <si>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</si>
  <si>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</si>
  <si>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</si>
  <si>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</si>
  <si>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</si>
  <si>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</si>
  <si>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</si>
  <si>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</si>
  <si>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</si>
  <si>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</si>
  <si>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</si>
  <si>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</si>
  <si>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</si>
  <si>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</si>
  <si>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</si>
  <si>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</si>
  <si>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</si>
  <si>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</si>
  <si>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</si>
  <si>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</si>
  <si>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</si>
  <si>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</si>
  <si>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</si>
  <si>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</si>
  <si>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</si>
  <si>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</si>
  <si>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</si>
  <si>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</si>
  <si>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</si>
  <si>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</si>
  <si>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</si>
  <si>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</si>
  <si>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</si>
  <si>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</si>
  <si>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</si>
  <si>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</si>
  <si>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</si>
  <si>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</si>
  <si>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</si>
  <si>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</si>
  <si>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</si>
  <si>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</si>
  <si>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</si>
  <si>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</si>
  <si>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</si>
  <si>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</si>
  <si>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</si>
  <si>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</si>
  <si>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</si>
  <si>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</si>
  <si>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</si>
  <si>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</si>
  <si>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</si>
  <si>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</si>
  <si>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</si>
  <si>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</si>
  <si>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</si>
  <si>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</si>
  <si>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</si>
  <si>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</si>
  <si>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</si>
  <si>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</si>
  <si>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</si>
  <si>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</si>
  <si>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</si>
  <si>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</si>
  <si>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</si>
  <si>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</si>
  <si>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</si>
  <si>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</si>
  <si>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</si>
  <si>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</si>
  <si>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</si>
  <si>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</si>
  <si>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</si>
  <si>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</si>
  <si>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</si>
  <si>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</si>
  <si>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</si>
  <si>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</si>
  <si>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</si>
  <si>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</si>
  <si>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</si>
  <si>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</si>
  <si>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</si>
  <si>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</si>
  <si>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</si>
  <si>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</si>
  <si>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</si>
  <si>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</si>
  <si>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</si>
  <si>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</si>
  <si>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</si>
  <si>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</si>
  <si>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</si>
  <si>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</si>
  <si>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</si>
  <si>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</si>
  <si>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</si>
  <si>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</si>
  <si>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</si>
  <si>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</si>
  <si>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</si>
  <si>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</si>
  <si>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</si>
  <si>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</si>
  <si>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</si>
  <si>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</si>
  <si>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</si>
  <si>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</si>
  <si>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</si>
  <si>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</si>
  <si>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</si>
  <si>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</si>
  <si>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</si>
  <si>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</si>
  <si>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</si>
  <si>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</si>
  <si>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</si>
  <si>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</si>
  <si>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</si>
  <si>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</si>
  <si>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</si>
  <si>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</si>
  <si>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</si>
  <si>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</si>
  <si>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</si>
  <si>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</si>
  <si>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</si>
  <si>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</si>
  <si>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</si>
  <si>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</si>
  <si>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</si>
  <si>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</si>
  <si>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</si>
  <si>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</si>
  <si>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</si>
  <si>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</si>
  <si>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</si>
  <si>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</si>
  <si>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</si>
  <si>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</si>
  <si>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</si>
  <si>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</si>
  <si>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</si>
  <si>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</si>
  <si>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</si>
  <si>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</si>
  <si>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</si>
  <si>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</si>
  <si>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</si>
  <si>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</si>
  <si>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</si>
  <si>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</si>
  <si>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</si>
  <si>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</si>
  <si>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</si>
  <si>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</si>
  <si>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</si>
  <si>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</si>
  <si>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</si>
  <si>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</si>
  <si>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</si>
  <si>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</si>
  <si>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</si>
  <si>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</si>
  <si>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</si>
  <si>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</si>
  <si>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</si>
  <si>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</si>
  <si>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</si>
  <si>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</si>
  <si>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</si>
  <si>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</si>
  <si>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</si>
  <si>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</si>
  <si>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</si>
  <si>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</si>
  <si>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</si>
  <si>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</si>
  <si>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</si>
  <si>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</si>
  <si>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</si>
  <si>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</si>
  <si>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</si>
  <si>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</si>
  <si>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</si>
  <si>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</si>
  <si>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</si>
  <si>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</si>
  <si>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</si>
  <si>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</si>
  <si>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</si>
  <si>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</si>
  <si>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</si>
  <si>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</si>
  <si>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</si>
  <si>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</si>
  <si>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</si>
  <si>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</si>
  <si>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</si>
  <si>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</si>
  <si>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</si>
  <si>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</si>
  <si>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</si>
  <si>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</si>
  <si>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</si>
  <si>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</si>
  <si>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</si>
  <si>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</si>
  <si>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</si>
  <si>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</si>
  <si>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</si>
  <si>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</si>
  <si>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</si>
  <si>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</si>
  <si>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</si>
  <si>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</si>
  <si>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</si>
  <si>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</si>
  <si>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</si>
  <si>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</si>
  <si>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</si>
  <si>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</si>
  <si>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</si>
  <si>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</si>
  <si>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</si>
  <si>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</si>
  <si>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</si>
  <si>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</si>
  <si>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</si>
  <si>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</si>
  <si>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</si>
  <si>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</si>
  <si>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</si>
  <si>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</si>
  <si>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</si>
  <si>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</si>
  <si>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</si>
  <si>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</si>
  <si>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</si>
  <si>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</si>
  <si>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</si>
  <si>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</si>
  <si>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</si>
  <si>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</si>
  <si>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</si>
  <si>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</si>
  <si>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</si>
  <si>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</si>
  <si>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</si>
  <si>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</si>
  <si>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</si>
  <si>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</si>
  <si>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</si>
  <si>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</si>
  <si>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</si>
  <si>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</si>
  <si>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</si>
  <si>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</si>
  <si>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</si>
  <si>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</si>
  <si>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</si>
  <si>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</si>
  <si>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</si>
  <si>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</si>
  <si>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</si>
  <si>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</si>
  <si>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</si>
  <si>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</si>
  <si>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</si>
  <si>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</si>
  <si>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</si>
  <si>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</si>
  <si>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</si>
  <si>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</si>
  <si>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</si>
  <si>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</si>
  <si>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</si>
  <si>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</si>
  <si>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</si>
  <si>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</si>
  <si>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</si>
  <si>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</si>
  <si>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</si>
  <si>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</si>
  <si>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</si>
  <si>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</si>
  <si>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</si>
  <si>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</si>
  <si>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</si>
  <si>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</si>
  <si>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</si>
  <si>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</si>
  <si>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</si>
  <si>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</si>
  <si>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</si>
  <si>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</si>
  <si>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</si>
  <si>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</si>
  <si>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</si>
  <si>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</si>
  <si>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</si>
  <si>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</si>
  <si>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</si>
  <si>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</si>
  <si>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</si>
  <si>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</si>
  <si>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</si>
  <si>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</si>
  <si>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</si>
  <si>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</si>
  <si>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</si>
  <si>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</si>
  <si>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</si>
  <si>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</si>
  <si>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</si>
  <si>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</si>
  <si>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</si>
  <si>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</si>
  <si>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</si>
  <si>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</si>
  <si>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</si>
  <si>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</si>
  <si>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</si>
  <si>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</si>
  <si>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</si>
  <si>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</si>
  <si>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</si>
  <si>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</si>
  <si>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</si>
  <si>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</si>
  <si>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</si>
  <si>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</si>
  <si>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</si>
  <si>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</si>
  <si>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</si>
  <si>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</si>
  <si>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</si>
  <si>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</si>
  <si>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</si>
  <si>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</si>
  <si>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</si>
  <si>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</si>
  <si>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</si>
  <si>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</si>
  <si>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</si>
  <si>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</si>
  <si>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</si>
  <si>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</si>
  <si>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</si>
  <si>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</si>
  <si>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</si>
  <si>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</si>
  <si>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</si>
  <si>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</si>
  <si>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</si>
  <si>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</si>
  <si>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</si>
  <si>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</si>
  <si>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</si>
  <si>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</si>
  <si>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</si>
  <si>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</si>
  <si>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</si>
  <si>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</si>
  <si>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</si>
  <si>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</si>
  <si>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</si>
  <si>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</si>
  <si>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</si>
  <si>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</si>
  <si>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</si>
  <si>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</si>
  <si>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</si>
  <si>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</si>
  <si>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</si>
  <si>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</si>
  <si>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</si>
  <si>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</si>
  <si>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</si>
  <si>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</si>
  <si>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</si>
  <si>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</si>
  <si>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</si>
  <si>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</si>
  <si>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</si>
  <si>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</si>
  <si>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</si>
  <si>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</si>
  <si>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</si>
  <si>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</si>
  <si>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</si>
  <si>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</si>
  <si>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</si>
  <si>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</si>
  <si>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</si>
  <si>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</si>
  <si>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</si>
  <si>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</si>
  <si>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</si>
  <si>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</si>
  <si>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</si>
  <si>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</si>
  <si>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</si>
  <si>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</si>
  <si>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</si>
  <si>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</si>
  <si>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</si>
  <si>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</si>
  <si>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</si>
  <si>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</si>
  <si>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</si>
  <si>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</si>
  <si>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</si>
  <si>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</si>
  <si>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</si>
  <si>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</si>
  <si>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</si>
  <si>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</si>
  <si>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</si>
  <si>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</si>
  <si>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</si>
  <si>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</si>
  <si>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</si>
  <si>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</si>
  <si>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</si>
  <si>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</si>
  <si>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</si>
  <si>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</si>
  <si>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</si>
  <si>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</si>
  <si>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</si>
  <si>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</si>
  <si>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</si>
  <si>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</si>
  <si>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</si>
  <si>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</si>
  <si>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</si>
  <si>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</si>
  <si>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</si>
  <si>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</si>
  <si>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</si>
  <si>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</si>
  <si>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</si>
  <si>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</si>
  <si>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</si>
  <si>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</si>
  <si>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</si>
  <si>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</si>
  <si>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</si>
  <si>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</si>
  <si>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</si>
  <si>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</si>
  <si>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</si>
  <si>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</si>
  <si>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</si>
  <si>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</si>
  <si>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</si>
  <si>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</si>
  <si>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</si>
  <si>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</si>
  <si>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</si>
  <si>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</si>
  <si>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</si>
  <si>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</si>
  <si>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</si>
  <si>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</si>
  <si>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</si>
  <si>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</si>
  <si>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</si>
  <si>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</si>
  <si>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</si>
  <si>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</si>
  <si>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</si>
  <si>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</si>
  <si>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</si>
  <si>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</si>
  <si>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</si>
  <si>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</si>
  <si>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</si>
  <si>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</si>
  <si>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</si>
  <si>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</si>
  <si>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</si>
  <si>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</si>
  <si>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</si>
  <si>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</si>
  <si>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</si>
  <si>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</si>
  <si>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</si>
  <si>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</si>
  <si>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</si>
  <si>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</si>
  <si>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</si>
  <si>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</si>
  <si>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</si>
  <si>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</si>
  <si>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</si>
  <si>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</si>
  <si>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</si>
  <si>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</si>
  <si>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</si>
  <si>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</si>
  <si>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</si>
  <si>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</si>
  <si>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</si>
  <si>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</si>
  <si>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</si>
  <si>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</si>
  <si>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</si>
  <si>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</si>
  <si>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</si>
  <si>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</si>
  <si>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</si>
  <si>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</si>
  <si>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</si>
  <si>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</si>
  <si>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</si>
  <si>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</si>
  <si>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</si>
  <si>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</si>
  <si>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</si>
  <si>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</si>
  <si>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</si>
  <si>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</si>
  <si>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</si>
  <si>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</si>
  <si>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</si>
  <si>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</si>
  <si>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</si>
  <si>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</si>
  <si>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</si>
  <si>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</si>
  <si>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</si>
  <si>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</si>
  <si>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</si>
  <si>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</si>
  <si>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</si>
  <si>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</si>
  <si>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</si>
  <si>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</si>
  <si>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</si>
  <si>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</si>
  <si>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</si>
  <si>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</si>
  <si>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</si>
  <si>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</si>
  <si>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</si>
  <si>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</si>
  <si>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</si>
  <si>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</si>
  <si>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</si>
  <si>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</si>
  <si>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</si>
  <si>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</si>
  <si>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</si>
  <si>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</si>
  <si>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</si>
  <si>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</si>
  <si>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</si>
  <si>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</si>
  <si>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</si>
  <si>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</si>
  <si>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</si>
  <si>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</si>
  <si>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</si>
  <si>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</si>
  <si>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</si>
  <si>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</si>
  <si>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</si>
  <si>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</si>
  <si>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</si>
  <si>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</si>
  <si>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</si>
  <si>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</si>
  <si>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</si>
  <si>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</si>
  <si>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</si>
  <si>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</si>
  <si>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</si>
  <si>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</si>
  <si>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</si>
  <si>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</si>
  <si>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</si>
  <si>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</si>
  <si>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</si>
  <si>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</si>
  <si>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</si>
  <si>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</si>
  <si>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</si>
  <si>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</si>
  <si>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</si>
  <si>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</si>
  <si>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</si>
  <si>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</si>
  <si>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</si>
  <si>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</si>
  <si>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</si>
  <si>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</si>
  <si>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</si>
  <si>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</si>
  <si>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</si>
  <si>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</si>
  <si>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</si>
  <si>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</si>
  <si>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</si>
  <si>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</si>
  <si>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</si>
  <si>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</si>
  <si>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</si>
  <si>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</si>
  <si>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</si>
  <si>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</si>
  <si>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</si>
  <si>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</si>
  <si>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</si>
  <si>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</si>
  <si>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</si>
  <si>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</si>
  <si>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</si>
  <si>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</si>
  <si>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</si>
  <si>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</si>
  <si>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</si>
  <si>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</si>
  <si>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</si>
  <si>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</si>
  <si>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</si>
  <si>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</si>
  <si>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</si>
  <si>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</si>
  <si>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</si>
  <si>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</si>
  <si>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</si>
  <si>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</si>
  <si>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</si>
  <si>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</si>
  <si>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</si>
  <si>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</si>
  <si>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</si>
  <si>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</si>
  <si>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</si>
  <si>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</si>
  <si>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</si>
  <si>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</si>
  <si>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</si>
  <si>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</si>
  <si>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</si>
  <si>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</si>
  <si>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</si>
  <si>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</si>
  <si>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</si>
  <si>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</si>
  <si>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</si>
  <si>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</si>
  <si>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</si>
  <si>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</si>
  <si>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</si>
  <si>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</si>
  <si>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</si>
  <si>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</si>
  <si>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</si>
  <si>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</si>
  <si>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</si>
  <si>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</si>
  <si>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</si>
  <si>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</si>
  <si>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</si>
  <si>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</si>
  <si>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</si>
  <si>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</si>
  <si>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</si>
  <si>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</si>
  <si>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</si>
  <si>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</si>
  <si>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</si>
  <si>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</si>
  <si>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</si>
  <si>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</si>
  <si>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</si>
  <si>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</si>
  <si>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</si>
  <si>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</si>
  <si>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</si>
  <si>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</si>
  <si>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</si>
  <si>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</si>
  <si>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</si>
  <si>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</si>
  <si>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</si>
  <si>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</si>
  <si>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</si>
  <si>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</si>
  <si>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</si>
  <si>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</si>
  <si>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</si>
  <si>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</si>
  <si>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</si>
  <si>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</si>
  <si>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</si>
  <si>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</si>
  <si>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</si>
  <si>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</si>
  <si>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</si>
  <si>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</si>
  <si>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</si>
  <si>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</si>
  <si>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</si>
  <si>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</si>
  <si>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</si>
  <si>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</si>
  <si>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</si>
  <si>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</si>
  <si>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</si>
  <si>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</si>
  <si>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</si>
  <si>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</si>
  <si>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</si>
  <si>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</si>
  <si>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</si>
  <si>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</si>
  <si>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</si>
  <si>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</si>
  <si>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</si>
  <si>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</si>
  <si>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</si>
  <si>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</si>
  <si>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</si>
  <si>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</si>
  <si>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</si>
  <si>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</si>
  <si>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</si>
  <si>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</si>
  <si>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</si>
  <si>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</si>
  <si>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</si>
  <si>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</si>
  <si>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</si>
  <si>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</si>
  <si>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</si>
  <si>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</si>
  <si>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</si>
  <si>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</si>
  <si>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</si>
  <si>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</si>
  <si>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</si>
  <si>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</si>
  <si>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</si>
  <si>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</si>
  <si>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</si>
  <si>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</si>
  <si>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</si>
  <si>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</si>
  <si>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</si>
  <si>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</si>
  <si>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</si>
  <si>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</si>
  <si>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</si>
  <si>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</si>
  <si>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</si>
  <si>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</si>
  <si>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</si>
  <si>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</si>
  <si>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</si>
  <si>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</si>
  <si>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</si>
  <si>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</si>
  <si>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</si>
  <si>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</si>
  <si>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</si>
  <si>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</si>
  <si>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</si>
  <si>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</si>
  <si>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</si>
  <si>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</si>
  <si>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</si>
  <si>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</si>
  <si>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</si>
  <si>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</si>
  <si>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</si>
  <si>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</si>
  <si>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</si>
  <si>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</si>
  <si>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</si>
  <si>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</si>
  <si>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</si>
  <si>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</si>
  <si>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</si>
  <si>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</si>
  <si>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</si>
  <si>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</si>
  <si>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</si>
  <si>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</si>
  <si>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</si>
  <si>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</si>
  <si>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</si>
  <si>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</si>
  <si>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</si>
  <si>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</si>
  <si>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</si>
  <si>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</si>
  <si>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</si>
  <si>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</si>
  <si>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</si>
  <si>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</si>
  <si>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</si>
  <si>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</si>
  <si>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</si>
  <si>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</si>
  <si>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</si>
  <si>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</si>
  <si>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</si>
  <si>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</si>
  <si>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</si>
  <si>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</si>
  <si>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</si>
  <si>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</si>
  <si>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</si>
  <si>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</si>
  <si>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</si>
  <si>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</si>
  <si>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</si>
  <si>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</si>
  <si>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</si>
  <si>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</si>
  <si>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</si>
  <si>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</si>
  <si>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</si>
  <si>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</si>
  <si>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</si>
  <si>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</si>
  <si>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</si>
  <si>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</si>
  <si>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</si>
  <si>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</si>
  <si>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</si>
  <si>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</si>
  <si>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</si>
  <si>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</si>
  <si>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</si>
  <si>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</si>
  <si>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</si>
  <si>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</si>
  <si>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</si>
  <si>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</si>
  <si>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</si>
  <si>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</si>
  <si>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</si>
  <si>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</si>
  <si>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</si>
  <si>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</si>
  <si>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</si>
  <si>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</si>
  <si>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</si>
  <si>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</si>
  <si>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</si>
  <si>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</si>
  <si>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</si>
  <si>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</si>
  <si>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</si>
  <si>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</si>
  <si>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</si>
  <si>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</si>
  <si>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</si>
  <si>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</si>
  <si>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</si>
  <si>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</si>
  <si>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</si>
  <si>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</si>
  <si>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</si>
  <si>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</si>
  <si>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</si>
  <si>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</si>
  <si>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</si>
  <si>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</si>
  <si>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</si>
  <si>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</si>
  <si>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</si>
  <si>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</si>
  <si>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</si>
  <si>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</si>
  <si>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</si>
  <si>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</si>
  <si>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</si>
  <si>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</si>
  <si>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</si>
  <si>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</si>
  <si>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</si>
  <si>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</si>
  <si>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</si>
  <si>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</si>
  <si>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</si>
  <si>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</si>
  <si>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</si>
  <si>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</si>
  <si>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</si>
  <si>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</si>
  <si>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</si>
  <si>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</si>
  <si>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</si>
  <si>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</si>
  <si>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</si>
  <si>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</si>
  <si>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</si>
  <si>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</si>
  <si>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</si>
  <si>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</si>
  <si>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</si>
  <si>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</si>
  <si>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</si>
  <si>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</si>
  <si>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</si>
  <si>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</si>
  <si>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</si>
  <si>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</si>
  <si>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</si>
  <si>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</si>
  <si>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</si>
  <si>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</si>
  <si>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</si>
  <si>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</si>
  <si>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</si>
  <si>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</si>
  <si>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</si>
  <si>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</si>
  <si>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</si>
  <si>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</si>
  <si>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</si>
  <si>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</si>
  <si>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</si>
  <si>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</si>
  <si>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</si>
  <si>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</si>
  <si>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</si>
  <si>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</si>
  <si>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</si>
  <si>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</si>
  <si>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</si>
  <si>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</si>
  <si>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</si>
  <si>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</si>
  <si>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</si>
  <si>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</si>
  <si>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</si>
  <si>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</si>
  <si>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</si>
  <si>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</si>
  <si>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</si>
  <si>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</si>
  <si>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</si>
  <si>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</si>
  <si>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</si>
  <si>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</si>
  <si>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</si>
  <si>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</si>
  <si>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</si>
  <si>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</si>
  <si>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</si>
  <si>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</si>
  <si>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</si>
  <si>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</si>
  <si>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</si>
  <si>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</si>
  <si>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</si>
  <si>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</si>
  <si>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</si>
  <si>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</si>
  <si>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</si>
  <si>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</si>
  <si>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</si>
  <si>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</si>
  <si>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</si>
  <si>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</si>
  <si>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</si>
  <si>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</si>
  <si>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</si>
  <si>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</si>
  <si>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</si>
  <si>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</si>
  <si>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</si>
  <si>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</si>
  <si>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</si>
  <si>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</si>
  <si>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</si>
  <si>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</si>
  <si>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</si>
  <si>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</si>
  <si>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</si>
  <si>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</si>
  <si>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</si>
  <si>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</si>
  <si>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</si>
  <si>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</si>
  <si>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</si>
  <si>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</si>
  <si>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</si>
  <si>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</si>
  <si>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</si>
  <si>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</si>
  <si>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</si>
  <si>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</si>
  <si>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</si>
  <si>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</si>
  <si>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</si>
  <si>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</si>
  <si>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</si>
  <si>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</si>
  <si>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</si>
  <si>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</si>
  <si>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</si>
  <si>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</si>
  <si>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</si>
  <si>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</si>
  <si>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</si>
  <si>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</si>
  <si>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</si>
  <si>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</si>
  <si>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</si>
  <si>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</si>
  <si>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</si>
  <si>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</si>
  <si>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</si>
  <si>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</si>
  <si>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</si>
  <si>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</si>
  <si>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</si>
  <si>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</si>
  <si>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</si>
  <si>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</si>
  <si>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</si>
  <si>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</si>
  <si>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</si>
  <si>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</si>
  <si>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</si>
  <si>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</si>
  <si>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</si>
  <si>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</si>
  <si>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</si>
  <si>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</si>
  <si>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</si>
  <si>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</si>
  <si>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</si>
  <si>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</si>
  <si>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</si>
  <si>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</si>
  <si>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</si>
  <si>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</si>
  <si>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</si>
  <si>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</si>
  <si>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</si>
  <si>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</si>
  <si>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</si>
  <si>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</si>
  <si>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</si>
  <si>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</si>
  <si>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</si>
  <si>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</si>
  <si>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</si>
  <si>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</si>
  <si>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</si>
  <si>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</si>
  <si>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</si>
  <si>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</si>
  <si>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</si>
  <si>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</si>
  <si>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</si>
  <si>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</si>
  <si>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</si>
  <si>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</si>
  <si>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</si>
  <si>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</si>
  <si>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</si>
  <si>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</si>
  <si>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</si>
  <si>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</si>
  <si>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</si>
  <si>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</si>
  <si>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</si>
  <si>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</si>
  <si>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</si>
  <si>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</si>
  <si>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</si>
  <si>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</si>
  <si>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</si>
  <si>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</si>
  <si>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</si>
  <si>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</si>
  <si>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</si>
  <si>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</si>
  <si>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</si>
  <si>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</si>
  <si>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</si>
  <si>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</si>
  <si>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</si>
  <si>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</si>
  <si>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</si>
  <si>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</si>
  <si>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</si>
  <si>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</si>
  <si>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</si>
  <si>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</si>
  <si>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</si>
  <si>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</si>
  <si>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</si>
  <si>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</si>
  <si>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</si>
  <si>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</si>
  <si>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</si>
  <si>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</si>
  <si>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</si>
  <si>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</si>
  <si>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</si>
  <si>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</si>
  <si>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</si>
  <si>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</si>
  <si>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</si>
  <si>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</si>
  <si>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</si>
  <si>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</si>
  <si>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</si>
  <si>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</si>
  <si>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</si>
  <si>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</si>
  <si>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</si>
  <si>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</si>
  <si>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</si>
  <si>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</si>
  <si>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</si>
  <si>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</si>
  <si>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</si>
  <si>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</si>
  <si>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</si>
  <si>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</si>
  <si>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</si>
  <si>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</si>
  <si>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</si>
  <si>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</si>
  <si>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</si>
  <si>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</si>
  <si>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</si>
  <si>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</si>
  <si>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</si>
  <si>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</si>
  <si>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</si>
  <si>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</si>
  <si>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</si>
  <si>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</si>
  <si>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</si>
  <si>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</si>
  <si>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</si>
  <si>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</si>
  <si>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</si>
  <si>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</si>
  <si>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</si>
  <si>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</si>
  <si>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</si>
  <si>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</si>
  <si>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</si>
  <si>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</si>
  <si>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</si>
  <si>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</si>
  <si>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</si>
  <si>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</si>
  <si>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</si>
  <si>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</si>
  <si>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</si>
  <si>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</si>
  <si>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</si>
  <si>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</si>
  <si>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</si>
  <si>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</si>
  <si>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</si>
  <si>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</si>
  <si>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</si>
  <si>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</si>
  <si>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</si>
  <si>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</si>
  <si>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</si>
  <si>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</si>
  <si>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</si>
  <si>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</si>
  <si>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</si>
  <si>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</si>
  <si>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</si>
  <si>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</si>
  <si>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</si>
  <si>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</si>
  <si>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</si>
  <si>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</si>
  <si>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</si>
  <si>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</si>
  <si>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</si>
  <si>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</si>
  <si>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</si>
  <si>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</si>
  <si>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</si>
  <si>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</si>
  <si>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</si>
  <si>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</si>
  <si>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</si>
  <si>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</si>
  <si>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</si>
  <si>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</si>
  <si>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</si>
  <si>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</si>
  <si>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</si>
  <si>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</si>
  <si>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</si>
  <si>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</si>
  <si>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</si>
  <si>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</si>
  <si>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</si>
  <si>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</si>
  <si>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</si>
  <si>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</si>
  <si>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</si>
  <si>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</si>
  <si>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</si>
  <si>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</si>
  <si>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</si>
  <si>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</si>
  <si>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</si>
  <si>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</si>
  <si>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</si>
  <si>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</si>
  <si>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</si>
  <si>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</si>
  <si>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</si>
  <si>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</si>
  <si>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</si>
  <si>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</si>
  <si>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</si>
  <si>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</si>
  <si>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</si>
  <si>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</si>
  <si>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</si>
  <si>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</si>
  <si>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</si>
  <si>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</si>
  <si>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</si>
  <si>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</si>
  <si>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</si>
  <si>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</si>
  <si>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</si>
  <si>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</si>
  <si>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</si>
  <si>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</si>
  <si>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</si>
  <si>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</si>
  <si>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</si>
  <si>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</si>
  <si>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</si>
  <si>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</si>
  <si>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</si>
  <si>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</si>
  <si>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</si>
  <si>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</si>
  <si>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</si>
  <si>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</si>
  <si>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</si>
  <si>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</si>
  <si>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</si>
  <si>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</si>
  <si>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</si>
  <si>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</si>
  <si>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</si>
  <si>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</si>
  <si>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</si>
  <si>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</si>
  <si>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</si>
  <si>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</si>
  <si>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</si>
  <si>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</si>
  <si>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</si>
  <si>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</si>
  <si>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</si>
  <si>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</si>
  <si>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</si>
  <si>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</si>
  <si>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</si>
  <si>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</si>
  <si>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</si>
  <si>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</si>
  <si>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</si>
  <si>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</si>
  <si>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</si>
  <si>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</si>
  <si>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</si>
  <si>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</si>
  <si>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</si>
  <si>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</si>
  <si>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</si>
  <si>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</si>
  <si>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</si>
  <si>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</si>
  <si>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</si>
  <si>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</si>
  <si>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</si>
  <si>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</si>
  <si>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</si>
  <si>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</si>
  <si>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</si>
  <si>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</si>
  <si>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</si>
  <si>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</si>
  <si>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</si>
  <si>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</si>
  <si>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</si>
  <si>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</si>
  <si>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</si>
  <si>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</si>
  <si>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</si>
  <si>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</si>
  <si>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</si>
  <si>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</si>
  <si>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</si>
  <si>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</si>
  <si>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</si>
  <si>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</si>
  <si>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</si>
  <si>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</si>
  <si>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</si>
  <si>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</si>
  <si>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</si>
  <si>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</si>
  <si>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</si>
  <si>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</si>
  <si>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</si>
  <si>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</si>
  <si>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</si>
  <si>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</si>
  <si>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</si>
  <si>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</si>
  <si>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</si>
  <si>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</si>
  <si>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</si>
  <si>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</si>
  <si>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</si>
  <si>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</si>
  <si>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</si>
  <si>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</si>
  <si>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</si>
  <si>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</si>
  <si>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</si>
  <si>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</si>
  <si>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</si>
  <si>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</si>
  <si>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</si>
  <si>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</si>
  <si>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</si>
  <si>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</si>
  <si>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</si>
  <si>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</si>
  <si>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</si>
  <si>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</si>
  <si>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</si>
  <si>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</si>
  <si>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</si>
  <si>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</si>
  <si>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</si>
  <si>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</si>
  <si>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</si>
  <si>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</si>
  <si>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</si>
  <si>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</si>
  <si>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</si>
  <si>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</si>
  <si>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</si>
  <si>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</si>
  <si>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</si>
  <si>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</si>
  <si>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</si>
  <si>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</si>
  <si>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</si>
  <si>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</si>
  <si>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</si>
  <si>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</si>
  <si>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</si>
  <si>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</si>
  <si>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</si>
  <si>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</si>
  <si>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</si>
  <si>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</si>
  <si>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</si>
  <si>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</si>
  <si>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</si>
  <si>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</si>
  <si>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</si>
  <si>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</si>
  <si>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</si>
  <si>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</si>
  <si>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</si>
  <si>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</si>
  <si>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</si>
  <si>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</si>
  <si>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</si>
  <si>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</si>
  <si>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</si>
  <si>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</si>
  <si>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</si>
  <si>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</si>
  <si>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</si>
  <si>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</si>
  <si>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</si>
  <si>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</si>
  <si>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</si>
  <si>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</si>
  <si>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</si>
  <si>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</si>
  <si>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</si>
  <si>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</si>
  <si>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</si>
  <si>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</si>
  <si>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</si>
  <si>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</si>
  <si>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</si>
  <si>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</si>
  <si>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</si>
  <si>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</si>
  <si>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</si>
  <si>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</si>
  <si>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</si>
  <si>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</si>
  <si>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</si>
  <si>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</si>
  <si>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</si>
  <si>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</si>
  <si>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</si>
  <si>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</si>
  <si>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</si>
  <si>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</si>
  <si>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</si>
  <si>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</si>
  <si>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</si>
  <si>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</si>
  <si>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</si>
  <si>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</si>
  <si>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</si>
  <si>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</si>
  <si>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</si>
  <si>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</si>
  <si>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</si>
  <si>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</si>
  <si>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</si>
  <si>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</si>
  <si>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</si>
  <si>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</si>
  <si>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</si>
  <si>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</si>
  <si>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</si>
  <si>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</si>
  <si>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</si>
  <si>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</si>
  <si>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</si>
  <si>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</si>
  <si>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</si>
  <si>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</si>
  <si>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</si>
  <si>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</si>
  <si>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</si>
  <si>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</si>
  <si>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</si>
  <si>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</si>
  <si>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</si>
  <si>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</si>
  <si>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</si>
  <si>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</si>
  <si>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</si>
  <si>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</si>
  <si>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</si>
  <si>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</si>
  <si>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</si>
  <si>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</si>
  <si>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</si>
  <si>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</si>
  <si>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</si>
  <si>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</si>
  <si>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</si>
  <si>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</si>
  <si>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</si>
  <si>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</si>
  <si>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</si>
  <si>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</si>
  <si>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</si>
  <si>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</si>
  <si>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</si>
  <si>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</si>
  <si>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</si>
  <si>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</si>
  <si>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</si>
  <si>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</si>
  <si>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</si>
  <si>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</si>
  <si>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</si>
  <si>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</si>
  <si>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</si>
  <si>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</si>
  <si>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</si>
  <si>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</si>
  <si>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</si>
  <si>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</si>
  <si>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</si>
  <si>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</si>
  <si>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</si>
  <si>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</si>
  <si>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</si>
  <si>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</si>
  <si>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</si>
  <si>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</si>
  <si>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</si>
  <si>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</si>
  <si>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</si>
  <si>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</si>
  <si>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</si>
  <si>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</si>
  <si>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</si>
  <si>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</si>
  <si>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</si>
  <si>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</si>
  <si>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</si>
  <si>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</si>
  <si>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</si>
  <si>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</si>
  <si>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</si>
  <si>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</si>
  <si>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</si>
  <si>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</si>
  <si>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</si>
  <si>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</si>
  <si>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</si>
  <si>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</si>
  <si>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</si>
  <si>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</si>
  <si>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</si>
  <si>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</si>
  <si>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</si>
  <si>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</si>
  <si>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</si>
  <si>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</si>
  <si>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</si>
  <si>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</si>
  <si>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</si>
  <si>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</si>
  <si>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</si>
  <si>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</si>
  <si>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</si>
  <si>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</si>
  <si>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</si>
  <si>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</si>
  <si>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</si>
  <si>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</si>
  <si>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</si>
  <si>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</si>
  <si>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</si>
  <si>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</si>
  <si>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</si>
  <si>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</si>
  <si>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</si>
  <si>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</si>
  <si>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</si>
  <si>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</si>
  <si>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</si>
  <si>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</si>
  <si>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</si>
  <si>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</si>
  <si>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</si>
  <si>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</si>
  <si>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</si>
  <si>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</si>
  <si>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</si>
  <si>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</si>
  <si>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</si>
  <si>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</si>
  <si>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</si>
  <si>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</si>
  <si>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</si>
  <si>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</si>
  <si>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</si>
  <si>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</si>
  <si>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</si>
  <si>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</si>
  <si>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</si>
  <si>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</si>
  <si>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</si>
  <si>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</si>
  <si>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</si>
  <si>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</si>
  <si>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</si>
  <si>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</si>
  <si>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</si>
  <si>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</si>
  <si>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</si>
  <si>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</si>
  <si>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</si>
  <si>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</si>
  <si>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</si>
  <si>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</si>
  <si>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</si>
  <si>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</si>
  <si>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</si>
  <si>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</si>
  <si>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</si>
  <si>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</si>
  <si>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</si>
  <si>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</si>
  <si>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</si>
  <si>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</si>
  <si>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</si>
  <si>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</si>
  <si>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</si>
  <si>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</si>
  <si>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</si>
  <si>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</si>
  <si>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</si>
  <si>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</si>
  <si>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</si>
  <si>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</si>
  <si>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</si>
  <si>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</si>
  <si>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</si>
  <si>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</si>
  <si>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</si>
  <si>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</si>
  <si>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</si>
  <si>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</si>
  <si>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</si>
  <si>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</si>
  <si>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</si>
  <si>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</si>
  <si>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</si>
  <si>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</si>
  <si>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</si>
  <si>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</si>
  <si>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</si>
  <si>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</si>
  <si>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</si>
  <si>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</si>
  <si>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</si>
  <si>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</si>
  <si>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</si>
  <si>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</si>
  <si>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</si>
  <si>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</si>
  <si>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</si>
  <si>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</si>
  <si>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</si>
  <si>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</si>
  <si>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</si>
  <si>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</si>
  <si>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</si>
  <si>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</si>
  <si>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</si>
  <si>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</si>
  <si>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</si>
  <si>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</si>
  <si>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</si>
  <si>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</si>
  <si>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</si>
  <si>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</si>
  <si>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</si>
  <si>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</si>
  <si>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</si>
  <si>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</si>
  <si>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</si>
  <si>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</si>
  <si>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</si>
  <si>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</si>
  <si>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</si>
  <si>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</si>
  <si>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</si>
  <si>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</si>
  <si>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</si>
  <si>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</si>
  <si>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</si>
  <si>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</si>
  <si>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</si>
  <si>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</si>
  <si>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</si>
  <si>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</si>
  <si>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</si>
  <si>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</si>
  <si>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</si>
  <si>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</si>
  <si>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</si>
  <si>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</si>
  <si>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</si>
  <si>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</si>
  <si>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</si>
  <si>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</si>
  <si>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</si>
  <si>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</si>
  <si>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</si>
  <si>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</si>
  <si>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</si>
  <si>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</si>
  <si>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</si>
  <si>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</si>
  <si>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</si>
  <si>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</si>
  <si>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</si>
  <si>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</si>
  <si>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</si>
  <si>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</si>
  <si>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</si>
  <si>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</si>
  <si>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</si>
  <si>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</si>
  <si>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</si>
  <si>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</si>
  <si>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</si>
  <si>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</si>
  <si>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</si>
  <si>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</si>
  <si>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</si>
  <si>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</si>
  <si>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</si>
  <si>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</si>
  <si>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</si>
  <si>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</si>
  <si>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</si>
  <si>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</si>
  <si>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</si>
  <si>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</si>
  <si>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</si>
  <si>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</si>
  <si>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</si>
  <si>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</si>
  <si>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</si>
  <si>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</si>
  <si>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</si>
  <si>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</si>
  <si>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</si>
  <si>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</si>
  <si>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</si>
  <si>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</si>
  <si>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</si>
  <si>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</si>
  <si>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</si>
  <si>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</si>
  <si>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</si>
  <si>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</si>
  <si>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</si>
  <si>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</si>
  <si>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</si>
  <si>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</si>
  <si>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</si>
  <si>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</si>
  <si>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</si>
  <si>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</si>
  <si>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</si>
  <si>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</si>
  <si>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</si>
  <si>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</si>
  <si>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</si>
  <si>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</si>
  <si>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</si>
  <si>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</si>
  <si>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</si>
  <si>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</si>
  <si>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</si>
  <si>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</si>
  <si>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</si>
  <si>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</si>
  <si>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</si>
  <si>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</si>
  <si>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</si>
  <si>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</si>
  <si>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</si>
  <si>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</si>
  <si>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</si>
  <si>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</si>
  <si>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</si>
  <si>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</si>
  <si>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</si>
  <si>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</si>
  <si>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</si>
  <si>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</si>
  <si>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</si>
  <si>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</si>
  <si>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</si>
  <si>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</si>
  <si>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</si>
  <si>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</si>
  <si>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</si>
  <si>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</si>
  <si>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</si>
  <si>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</si>
  <si>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</si>
  <si>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</si>
  <si>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</si>
  <si>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</si>
  <si>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</si>
  <si>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</si>
  <si>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</si>
  <si>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</si>
  <si>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</si>
  <si>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</si>
  <si>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</si>
  <si>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</si>
  <si>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</si>
  <si>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</si>
  <si>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</si>
  <si>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</si>
  <si>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</si>
  <si>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</si>
  <si>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</si>
  <si>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</si>
  <si>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</si>
  <si>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</si>
  <si>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</si>
  <si>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</si>
  <si>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</si>
  <si>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</si>
  <si>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</si>
  <si>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</si>
  <si>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</si>
  <si>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</si>
  <si>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</si>
  <si>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</si>
  <si>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</si>
  <si>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</si>
  <si>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</si>
  <si>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</si>
  <si>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</si>
  <si>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</si>
  <si>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</si>
  <si>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</si>
  <si>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</si>
  <si>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</si>
  <si>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</si>
  <si>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</si>
  <si>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</si>
  <si>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</si>
  <si>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</si>
  <si>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</si>
  <si>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</si>
  <si>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</si>
  <si>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</si>
  <si>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</si>
  <si>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</si>
  <si>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</si>
  <si>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</si>
  <si>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</si>
  <si>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</si>
  <si>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</si>
  <si>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</si>
  <si>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</si>
  <si>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</si>
  <si>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</si>
  <si>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</si>
  <si>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</si>
  <si>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</si>
  <si>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</si>
  <si>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</si>
  <si>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</si>
  <si>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</si>
  <si>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</si>
  <si>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</si>
  <si>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</si>
  <si>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</si>
  <si>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</si>
  <si>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</si>
  <si>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</si>
  <si>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</si>
  <si>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</si>
  <si>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</si>
  <si>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</si>
  <si>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</si>
  <si>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</si>
  <si>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</si>
  <si>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</si>
  <si>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</si>
  <si>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</si>
  <si>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</si>
  <si>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</si>
  <si>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</si>
  <si>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</si>
  <si>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</si>
  <si>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</si>
  <si>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</si>
  <si>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</si>
  <si>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</si>
  <si>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</si>
  <si>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</si>
  <si>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</si>
  <si>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</si>
  <si>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</si>
  <si>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</si>
  <si>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</si>
  <si>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</si>
  <si>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</si>
  <si>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</si>
  <si>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</si>
  <si>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</si>
  <si>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</si>
  <si>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</si>
  <si>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</si>
  <si>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</si>
  <si>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</si>
  <si>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</si>
  <si>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</si>
  <si>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</si>
  <si>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</si>
  <si>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</si>
  <si>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</si>
  <si>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</si>
  <si>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</si>
  <si>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</si>
  <si>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</si>
  <si>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</si>
  <si>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</si>
  <si>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</si>
  <si>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</si>
  <si>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</si>
  <si>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</si>
  <si>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</si>
  <si>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</si>
  <si>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</si>
  <si>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</si>
  <si>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</si>
  <si>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</si>
  <si>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</si>
  <si>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</si>
  <si>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</si>
  <si>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</si>
  <si>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</si>
  <si>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</si>
  <si>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</si>
  <si>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</si>
  <si>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</si>
  <si>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</si>
  <si>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</si>
  <si>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</si>
  <si>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</si>
  <si>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</si>
  <si>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</si>
  <si>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</si>
  <si>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</si>
  <si>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</si>
  <si>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</si>
  <si>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</si>
  <si>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</si>
  <si>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</si>
  <si>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</si>
  <si>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</si>
  <si>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</si>
  <si>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</si>
  <si>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</si>
  <si>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</si>
  <si>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</si>
  <si>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</si>
  <si>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</si>
  <si>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</si>
  <si>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</si>
  <si>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</si>
  <si>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</si>
  <si>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</si>
  <si>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</si>
  <si>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</si>
  <si>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</si>
  <si>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</si>
  <si>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</si>
  <si>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</si>
  <si>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</si>
  <si>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</si>
  <si>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</si>
  <si>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</si>
  <si>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</si>
  <si>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</si>
  <si>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</si>
  <si>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</si>
  <si>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</si>
  <si>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</si>
  <si>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</si>
  <si>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</si>
  <si>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</si>
  <si>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</si>
  <si>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</si>
  <si>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</si>
  <si>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</si>
  <si>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</si>
  <si>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</si>
  <si>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</si>
  <si>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</si>
  <si>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</si>
  <si>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</si>
  <si>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</si>
  <si>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</si>
  <si>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</si>
  <si>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</si>
  <si>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</si>
  <si>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</si>
  <si>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</si>
  <si>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</si>
  <si>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</si>
  <si>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</si>
  <si>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</si>
  <si>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</si>
  <si>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</si>
  <si>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</si>
  <si>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</si>
  <si>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</si>
  <si>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</si>
  <si>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</si>
  <si>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</si>
  <si>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</si>
  <si>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</si>
  <si>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</si>
  <si>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</si>
  <si>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</si>
  <si>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</si>
  <si>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</si>
  <si>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</si>
  <si>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</si>
  <si>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</si>
  <si>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</si>
  <si>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</si>
  <si>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</si>
  <si>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</si>
  <si>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</si>
  <si>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</si>
  <si>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</si>
  <si>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</si>
  <si>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</si>
  <si>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</si>
  <si>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</si>
  <si>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</si>
  <si>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</si>
  <si>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</si>
  <si>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</si>
  <si>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</si>
  <si>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</si>
  <si>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</si>
  <si>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</si>
  <si>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</si>
  <si>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</si>
  <si>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</si>
  <si>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</si>
  <si>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</si>
  <si>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</si>
  <si>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</si>
  <si>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</si>
  <si>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</si>
  <si>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</si>
  <si>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</si>
  <si>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</si>
  <si>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</si>
  <si>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</si>
  <si>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</si>
  <si>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</si>
  <si>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</si>
  <si>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</si>
  <si>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</si>
  <si>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</si>
  <si>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</si>
  <si>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</si>
  <si>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</si>
  <si>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</si>
  <si>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</si>
  <si>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</si>
  <si>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</si>
  <si>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</si>
  <si>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</si>
  <si>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</si>
  <si>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</si>
  <si>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</si>
  <si>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</si>
  <si>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</si>
  <si>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</si>
  <si>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</si>
  <si>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</si>
  <si>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</si>
  <si>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</si>
  <si>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</si>
  <si>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</si>
  <si>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</si>
  <si>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</si>
  <si>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</si>
  <si>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</si>
  <si>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</si>
  <si>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</si>
  <si>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</si>
  <si>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</si>
  <si>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</si>
  <si>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</si>
  <si>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</si>
  <si>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</si>
  <si>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</si>
  <si>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</si>
  <si>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</si>
  <si>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</si>
  <si>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</si>
  <si>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</si>
  <si>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</si>
  <si>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</si>
  <si>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</si>
  <si>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</si>
  <si>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</si>
  <si>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</si>
  <si>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</si>
  <si>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</si>
  <si>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</si>
  <si>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</si>
  <si>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</si>
  <si>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</si>
  <si>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</si>
  <si>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</si>
  <si>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</si>
  <si>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</si>
  <si>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</si>
  <si>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</si>
  <si>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</si>
  <si>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</si>
  <si>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</si>
  <si>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</si>
  <si>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</si>
  <si>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</si>
  <si>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</si>
  <si>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</si>
  <si>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</si>
  <si>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</si>
  <si>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</si>
  <si>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</si>
  <si>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</si>
  <si>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</si>
  <si>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</si>
  <si>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</si>
  <si>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</si>
  <si>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</si>
  <si>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</si>
  <si>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</si>
  <si>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</si>
  <si>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</si>
  <si>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</si>
  <si>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</si>
  <si>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</si>
  <si>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</si>
  <si>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</si>
  <si>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</si>
  <si>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</si>
  <si>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</si>
  <si>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</si>
  <si>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</si>
  <si>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</si>
  <si>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</si>
  <si>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</si>
  <si>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</si>
  <si>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</si>
  <si>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</si>
  <si>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</si>
  <si>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</si>
  <si>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</si>
  <si>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</si>
  <si>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</si>
  <si>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</si>
  <si>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</si>
  <si>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</si>
  <si>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</si>
  <si>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</si>
  <si>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</si>
  <si>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</si>
  <si>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</si>
  <si>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</si>
  <si>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</si>
  <si>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</si>
  <si>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</si>
  <si>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</si>
  <si>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</si>
  <si>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</si>
  <si>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</si>
  <si>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</si>
  <si>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</si>
  <si>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</si>
  <si>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</si>
  <si>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</si>
  <si>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</si>
  <si>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</si>
  <si>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</si>
  <si>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</si>
  <si>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</si>
  <si>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</si>
  <si>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</si>
  <si>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</si>
  <si>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</si>
  <si>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</si>
  <si>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</si>
  <si>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</si>
  <si>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</si>
  <si>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</si>
  <si>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</si>
  <si>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</si>
  <si>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</si>
  <si>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</si>
  <si>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</si>
  <si>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</si>
  <si>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</si>
  <si>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</si>
  <si>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</si>
  <si>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</si>
  <si>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</si>
  <si>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</si>
  <si>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</si>
  <si>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</si>
  <si>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</si>
  <si>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</si>
  <si>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</si>
  <si>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</si>
  <si>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</si>
  <si>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</si>
  <si>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</si>
  <si>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</si>
  <si>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</si>
  <si>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</si>
  <si>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</si>
  <si>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</si>
  <si>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</si>
  <si>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</si>
  <si>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</si>
  <si>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</si>
  <si>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</si>
  <si>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</si>
  <si>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</si>
  <si>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</si>
  <si>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</si>
  <si>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</si>
  <si>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</si>
  <si>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</si>
  <si>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</si>
  <si>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</si>
  <si>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</si>
  <si>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</si>
  <si>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</si>
  <si>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</si>
  <si>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</si>
  <si>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</si>
  <si>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</si>
  <si>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</si>
  <si>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</si>
  <si>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</si>
  <si>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</si>
  <si>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</si>
  <si>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</si>
  <si>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</si>
  <si>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</si>
  <si>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</si>
  <si>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</si>
  <si>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</si>
  <si>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</si>
  <si>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</si>
  <si>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</si>
  <si>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</si>
  <si>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</si>
  <si>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</si>
  <si>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</si>
  <si>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</si>
  <si>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</si>
  <si>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</si>
  <si>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</si>
  <si>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</si>
  <si>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</si>
  <si>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</si>
  <si>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</si>
  <si>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</si>
  <si>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</si>
  <si>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</si>
  <si>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</si>
  <si>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</si>
  <si>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</si>
  <si>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</si>
  <si>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</si>
  <si>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</si>
  <si>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</si>
  <si>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</si>
  <si>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</si>
  <si>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</si>
  <si>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</si>
  <si>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</si>
  <si>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</si>
  <si>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</si>
  <si>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</si>
  <si>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</si>
  <si>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</si>
  <si>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</si>
  <si>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</si>
  <si>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</si>
  <si>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</si>
  <si>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</si>
  <si>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</si>
  <si>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</si>
  <si>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</si>
  <si>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</si>
  <si>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</si>
  <si>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</si>
  <si>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</si>
  <si>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</si>
  <si>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</si>
  <si>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</si>
  <si>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</si>
  <si>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</si>
  <si>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</si>
  <si>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</si>
  <si>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</si>
  <si>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</si>
  <si>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</si>
  <si>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</si>
  <si>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</si>
  <si>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</si>
  <si>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</si>
  <si>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</si>
  <si>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</si>
  <si>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</si>
  <si>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</si>
  <si>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</si>
  <si>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</si>
  <si>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</si>
  <si>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</si>
  <si>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</si>
  <si>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</si>
  <si>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</si>
  <si>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</si>
  <si>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</si>
  <si>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</si>
  <si>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</si>
  <si>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</si>
  <si>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</si>
  <si>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</si>
  <si>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</si>
  <si>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</si>
  <si>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</si>
  <si>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</si>
  <si>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</si>
  <si>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</si>
  <si>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</si>
  <si>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</si>
  <si>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</si>
  <si>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</si>
  <si>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</si>
  <si>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</si>
  <si>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</si>
  <si>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</si>
  <si>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</si>
  <si>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</si>
  <si>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</si>
  <si>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</si>
  <si>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</si>
  <si>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</si>
  <si>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</si>
  <si>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</si>
  <si>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</si>
  <si>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</si>
  <si>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</si>
  <si>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</si>
  <si>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</si>
  <si>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</si>
  <si>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</si>
  <si>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</si>
  <si>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</si>
  <si>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</si>
  <si>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</si>
  <si>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</si>
  <si>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</si>
  <si>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</si>
  <si>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</si>
  <si>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</si>
  <si>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</si>
  <si>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</si>
  <si>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</si>
  <si>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</si>
  <si>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</si>
  <si>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</si>
  <si>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</si>
  <si>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</si>
  <si>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</si>
  <si>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</si>
  <si>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</si>
  <si>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</si>
  <si>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</si>
  <si>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</si>
  <si>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</si>
  <si>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</si>
  <si>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</si>
  <si>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</si>
  <si>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</si>
  <si>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</si>
  <si>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</si>
  <si>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</si>
  <si>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</si>
  <si>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</si>
  <si>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</si>
  <si>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</si>
  <si>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</si>
  <si>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</si>
  <si>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</si>
  <si>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</si>
  <si>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</si>
  <si>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</si>
  <si>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</si>
  <si>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</si>
  <si>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</si>
  <si>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</si>
  <si>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</si>
  <si>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</si>
  <si>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</si>
  <si>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</si>
  <si>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</si>
  <si>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</si>
  <si>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</si>
  <si>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</si>
  <si>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</si>
  <si>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</si>
  <si>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</si>
  <si>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</si>
  <si>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</si>
  <si>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</si>
  <si>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</si>
  <si>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</si>
  <si>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</si>
  <si>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</si>
  <si>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</si>
  <si>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</si>
  <si>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</si>
  <si>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</si>
  <si>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</si>
  <si>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</si>
  <si>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</si>
  <si>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</si>
  <si>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</si>
  <si>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</si>
  <si>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</si>
  <si>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</si>
  <si>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</si>
  <si>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</si>
  <si>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</si>
  <si>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</si>
  <si>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</si>
  <si>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</si>
  <si>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</si>
  <si>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</si>
  <si>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</si>
  <si>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</si>
  <si>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</si>
  <si>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</si>
  <si>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</si>
  <si>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</si>
  <si>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</si>
  <si>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</si>
  <si>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</si>
  <si>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</si>
  <si>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</si>
  <si>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</si>
  <si>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</si>
  <si>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</si>
  <si>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</si>
  <si>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</si>
  <si>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</si>
  <si>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</si>
  <si>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</si>
  <si>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</si>
  <si>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</si>
  <si>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</si>
  <si>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</si>
  <si>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</si>
  <si>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</si>
  <si>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</si>
  <si>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</si>
  <si>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</si>
  <si>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</si>
  <si>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</si>
  <si>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</si>
  <si>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</si>
  <si>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</si>
  <si>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</si>
  <si>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</si>
  <si>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</si>
  <si>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</si>
  <si>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</si>
  <si>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</si>
  <si>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</si>
  <si>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</si>
  <si>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</si>
  <si>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</si>
  <si>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</si>
  <si>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</si>
  <si>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</si>
  <si>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</si>
  <si>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</si>
  <si>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</si>
  <si>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</si>
  <si>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</si>
  <si>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</si>
  <si>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</si>
  <si>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</si>
  <si>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</si>
  <si>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</si>
  <si>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</si>
  <si>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</si>
  <si>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</si>
  <si>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</si>
  <si>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</si>
  <si>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</si>
  <si>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</si>
  <si>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</si>
  <si>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</si>
  <si>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</si>
  <si>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</si>
  <si>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</si>
  <si>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</si>
  <si>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</si>
  <si>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</si>
  <si>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</si>
  <si>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</si>
  <si>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</si>
  <si>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</si>
  <si>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</si>
  <si>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</si>
  <si>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</si>
  <si>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</si>
  <si>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</si>
  <si>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</si>
  <si>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</si>
  <si>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</si>
  <si>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</si>
  <si>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</si>
  <si>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</si>
  <si>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</si>
  <si>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</si>
  <si>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</si>
  <si>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</si>
  <si>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</si>
  <si>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</si>
  <si>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</si>
  <si>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</si>
  <si>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</si>
  <si>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</si>
  <si>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</si>
  <si>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</si>
  <si>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</si>
  <si>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</si>
  <si>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</si>
  <si>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</si>
  <si>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</si>
  <si>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</si>
  <si>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</si>
  <si>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</si>
  <si>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</si>
  <si>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</si>
  <si>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</si>
  <si>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</si>
  <si>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</si>
  <si>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</si>
  <si>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</si>
  <si>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</si>
  <si>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</si>
  <si>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</si>
  <si>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</si>
  <si>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</si>
  <si>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</si>
  <si>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</si>
  <si>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</si>
  <si>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</si>
  <si>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</si>
  <si>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</si>
  <si>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</si>
  <si>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</si>
  <si>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</si>
  <si>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</si>
  <si>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</si>
  <si>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</si>
  <si>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</si>
  <si>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</si>
  <si>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</si>
  <si>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</si>
  <si>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</si>
  <si>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</si>
  <si>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</si>
  <si>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</si>
  <si>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</si>
  <si>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</si>
  <si>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</si>
  <si>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</si>
  <si>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</si>
  <si>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</si>
  <si>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</si>
  <si>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</si>
  <si>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</si>
  <si>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</si>
  <si>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</si>
  <si>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</si>
  <si>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</si>
  <si>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</si>
  <si>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</si>
  <si>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</si>
  <si>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</si>
  <si>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</si>
  <si>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</si>
  <si>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</si>
  <si>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EN AVAL D'ARIES-ESPENAN</t>
  </si>
  <si>
    <t>LE GERS</t>
  </si>
  <si>
    <t>05115600</t>
  </si>
  <si>
    <t>18310006400033</t>
  </si>
  <si>
    <t>Agence de l'Eau Adour-Garonne</t>
  </si>
  <si>
    <t>34255833500077</t>
  </si>
  <si>
    <t>AQUASCOP BIOLOGIE site de Monptellier</t>
  </si>
  <si>
    <t>IBMR-22-M135</t>
  </si>
  <si>
    <t>GEOFFROY SEVENO, JULIEN SALANON</t>
  </si>
  <si>
    <t>IBMR standard</t>
  </si>
  <si>
    <t>DROITE</t>
  </si>
  <si>
    <t>ETIAGE NORMAL</t>
  </si>
  <si>
    <t>ENSOLEILLE</t>
  </si>
  <si>
    <t>FAIBLE</t>
  </si>
  <si>
    <t>PARTIELLEMENT</t>
  </si>
  <si>
    <t>réalimentation en cours: niveau d'eau en augmentation mais restant &lt; 2021, taxons hors d'eau notamment des bryos</t>
  </si>
  <si>
    <t>peu abondant</t>
  </si>
  <si>
    <t>fosse d'affouillement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</si>
</sst>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500298</v>
      </c>
      <c r="G10" s="114"/>
      <c r="H10" s="115"/>
    </row>
    <row r="11" spans="1:8" ht="15">
      <c r="A11" s="10" t="s">
        <v>2277</v>
      </c>
      <c r="B11" s="47">
        <v>44777</v>
      </c>
      <c r="D11" s="10" t="s">
        <v>2280</v>
      </c>
      <c r="E11" s="52">
        <v>6245696</v>
      </c>
      <c r="G11" s="114"/>
      <c r="H11" s="115"/>
    </row>
    <row r="12" spans="1:8" ht="15">
      <c r="A12" s="10" t="s">
        <v>2283</v>
      </c>
      <c r="B12" s="52" t="s">
        <v>5294</v>
      </c>
      <c r="D12" s="10" t="s">
        <v>2281</v>
      </c>
      <c r="E12" s="52">
        <v>500363</v>
      </c>
      <c r="G12" s="116"/>
      <c r="H12" s="117"/>
    </row>
    <row r="13" spans="1:5" ht="17.25" customHeight="1" thickBot="1">
      <c r="A13" s="2"/>
      <c r="B13" s="55"/>
      <c r="D13" s="10" t="s">
        <v>2282</v>
      </c>
      <c r="E13" s="52">
        <v>6245780</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500298</v>
      </c>
    </row>
    <row r="18" spans="1:3" ht="15">
      <c r="A18" s="124"/>
      <c r="B18" s="49" t="s">
        <v>2267</v>
      </c>
      <c r="C18" s="61">
        <f>E11</f>
        <v>6245696</v>
      </c>
    </row>
    <row r="19" spans="1:2" ht="15">
      <c r="A19" s="3" t="s">
        <v>2063</v>
      </c>
      <c r="B19" s="29">
        <v>271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6.4</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6.4</v>
      </c>
      <c r="C37" s="6"/>
      <c r="D37" s="8" t="s">
        <v>2110</v>
      </c>
      <c r="E37" s="30"/>
    </row>
    <row r="38" spans="1:5" s="7" customFormat="1" ht="15" customHeight="1">
      <c r="A38" s="5" t="s">
        <v>2115</v>
      </c>
      <c r="B38" s="30">
        <v>0.05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2</v>
      </c>
      <c r="C51" s="6"/>
      <c r="D51" s="10" t="s">
        <v>2099</v>
      </c>
      <c r="E51" s="9"/>
    </row>
    <row r="52" spans="1:5" s="15" customFormat="1" ht="15">
      <c r="A52" s="11" t="s">
        <v>2098</v>
      </c>
      <c r="B52" s="31" t="s">
        <v>5304</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3</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0.03</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0.02</v>
      </c>
      <c r="E99" s="89"/>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89"/>
      <c r="F100" s="35" t="s">
        <v>2290</v>
      </c>
      <c r="G100" s="79"/>
      <c r="H100" s="80"/>
    </row>
    <row r="101" spans="1:8" ht="15">
      <c r="A101" s="33" t="s">
        <v>1902</v>
      </c>
      <c r="B101" s="20" t="str">
        <f>IF(A101="NEWCOD",IF(ISBLANK(G101),"renseigner le champ 'Nouveau taxon'",G101),VLOOKUP(A101,'Ref Taxo'!A:B,2,FALSE))</f>
        <v>Stigeoclonium</v>
      </c>
      <c r="C101" s="21">
        <f>IF(A101="NEWCOD",IF(ISBLANK(H101),"NoCod",H101),VLOOKUP(A101,'Ref Taxo'!A:D,4,FALSE))</f>
        <v>1119</v>
      </c>
      <c r="D101" s="34">
        <v>0.01</v>
      </c>
      <c r="E101" s="89"/>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89"/>
      <c r="F102" s="35" t="s">
        <v>2290</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0.01</v>
      </c>
      <c r="E103" s="89"/>
      <c r="F103" s="35" t="s">
        <v>2290</v>
      </c>
      <c r="G103" s="79"/>
      <c r="H103" s="80"/>
    </row>
    <row r="104" spans="1:8" ht="15">
      <c r="A104" s="33" t="s">
        <v>874</v>
      </c>
      <c r="B104" s="20" t="str">
        <f>IF(A104="NEWCOD",IF(ISBLANK(G104),"renseigner le champ 'Nouveau taxon'",G104),VLOOKUP(A104,'Ref Taxo'!A:B,2,FALSE))</f>
        <v>Hygroamblystegium tenax</v>
      </c>
      <c r="C104" s="21">
        <f>IF(A104="NEWCOD",IF(ISBLANK(H104),"NoCod",H104),VLOOKUP(A104,'Ref Taxo'!A:D,4,FALSE))</f>
        <v>31552</v>
      </c>
      <c r="D104" s="34">
        <v>0.01</v>
      </c>
      <c r="E104" s="89"/>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0.01</v>
      </c>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2023-10-25T10:28:59Z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