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66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<sst xmlns="http://schemas.openxmlformats.org/spreadsheetml/2006/main" count="6470" uniqueCount="5305">
  <si>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</si>
  <si>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</si>
  <si>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</si>
  <si>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</si>
  <si>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</si>
  <si>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</si>
  <si>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</si>
  <si>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</si>
  <si>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</si>
  <si>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</si>
  <si>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</si>
  <si>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</si>
  <si>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</si>
  <si>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</si>
  <si>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</si>
  <si>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</si>
  <si>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</si>
  <si>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</si>
  <si>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</si>
  <si>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</si>
  <si>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</si>
  <si>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</si>
  <si>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</si>
  <si>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</si>
  <si>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</si>
  <si>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</si>
  <si>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</si>
  <si>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</si>
  <si>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</si>
  <si>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</si>
  <si>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</si>
  <si>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</si>
  <si>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</si>
  <si>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</si>
  <si>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</si>
  <si>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</si>
  <si>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</si>
  <si>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</si>
  <si>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</si>
  <si>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</si>
  <si>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</si>
  <si>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</si>
  <si>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</si>
  <si>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</si>
  <si>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</si>
  <si>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</si>
  <si>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</si>
  <si>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</si>
  <si>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</si>
  <si>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</si>
  <si>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</si>
  <si>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</si>
  <si>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</si>
  <si>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</si>
  <si>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</si>
  <si>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</si>
  <si>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</si>
  <si>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</si>
  <si>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</si>
  <si>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</si>
  <si>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</si>
  <si>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</si>
  <si>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</si>
  <si>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</si>
  <si>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</si>
  <si>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</si>
  <si>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</si>
  <si>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</si>
  <si>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</si>
  <si>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</si>
  <si>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</si>
  <si>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</si>
  <si>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</si>
  <si>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</si>
  <si>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</si>
  <si>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</si>
  <si>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</si>
  <si>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</si>
  <si>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</si>
  <si>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</si>
  <si>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</si>
  <si>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</si>
  <si>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</si>
  <si>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</si>
  <si>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</si>
  <si>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</si>
  <si>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</si>
  <si>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</si>
  <si>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</si>
  <si>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</si>
  <si>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</si>
  <si>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</si>
  <si>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</si>
  <si>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</si>
  <si>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</si>
  <si>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</si>
  <si>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</si>
  <si>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</si>
  <si>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</si>
  <si>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</si>
  <si>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</si>
  <si>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</si>
  <si>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</si>
  <si>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</si>
  <si>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</si>
  <si>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</si>
  <si>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</si>
  <si>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</si>
  <si>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</si>
  <si>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</si>
  <si>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</si>
  <si>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</si>
  <si>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</si>
  <si>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</si>
  <si>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</si>
  <si>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</si>
  <si>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</si>
  <si>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</si>
  <si>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</si>
  <si>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</si>
  <si>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</si>
  <si>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</si>
  <si>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</si>
  <si>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</si>
  <si>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</si>
  <si>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</si>
  <si>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</si>
  <si>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</si>
  <si>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</si>
  <si>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</si>
  <si>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</si>
  <si>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</si>
  <si>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</si>
  <si>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</si>
  <si>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</si>
  <si>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</si>
  <si>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</si>
  <si>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</si>
  <si>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</si>
  <si>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</si>
  <si>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</si>
  <si>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</si>
  <si>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</si>
  <si>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</si>
  <si>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</si>
  <si>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</si>
  <si>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</si>
  <si>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</si>
  <si>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</si>
  <si>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</si>
  <si>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</si>
  <si>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</si>
  <si>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</si>
  <si>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</si>
  <si>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</si>
  <si>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</si>
  <si>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</si>
  <si>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</si>
  <si>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</si>
  <si>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</si>
  <si>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</si>
  <si>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</si>
  <si>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</si>
  <si>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</si>
  <si>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</si>
  <si>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</si>
  <si>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</si>
  <si>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</si>
  <si>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</si>
  <si>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</si>
  <si>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</si>
  <si>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</si>
  <si>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</si>
  <si>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</si>
  <si>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</si>
  <si>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</si>
  <si>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</si>
  <si>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</si>
  <si>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</si>
  <si>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</si>
  <si>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</si>
  <si>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</si>
  <si>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</si>
  <si>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</si>
  <si>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</si>
  <si>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</si>
  <si>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</si>
  <si>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</si>
  <si>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</si>
  <si>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</si>
  <si>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</si>
  <si>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</si>
  <si>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</si>
  <si>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</si>
  <si>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</si>
  <si>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</si>
  <si>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</si>
  <si>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</si>
  <si>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</si>
  <si>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</si>
  <si>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</si>
  <si>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</si>
  <si>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</si>
  <si>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</si>
  <si>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</si>
  <si>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</si>
  <si>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</si>
  <si>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</si>
  <si>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</si>
  <si>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</si>
  <si>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</si>
  <si>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</si>
  <si>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</si>
  <si>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</si>
  <si>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</si>
  <si>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</si>
  <si>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</si>
  <si>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</si>
  <si>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</si>
  <si>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</si>
  <si>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</si>
  <si>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</si>
  <si>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</si>
  <si>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</si>
  <si>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</si>
  <si>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</si>
  <si>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</si>
  <si>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</si>
  <si>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</si>
  <si>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</si>
  <si>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</si>
  <si>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</si>
  <si>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</si>
  <si>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</si>
  <si>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</si>
  <si>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</si>
  <si>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</si>
  <si>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</si>
  <si>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</si>
  <si>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</si>
  <si>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</si>
  <si>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</si>
  <si>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</si>
  <si>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</si>
  <si>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</si>
  <si>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</si>
  <si>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</si>
  <si>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</si>
  <si>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</si>
  <si>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</si>
  <si>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</si>
  <si>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</si>
  <si>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</si>
  <si>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</si>
  <si>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</si>
  <si>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</si>
  <si>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</si>
  <si>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</si>
  <si>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</si>
  <si>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</si>
  <si>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</si>
  <si>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</si>
  <si>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</si>
  <si>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</si>
  <si>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</si>
  <si>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</si>
  <si>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</si>
  <si>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</si>
  <si>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</si>
  <si>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</si>
  <si>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</si>
  <si>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</si>
  <si>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</si>
  <si>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</si>
  <si>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</si>
  <si>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</si>
  <si>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</si>
  <si>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</si>
  <si>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</si>
  <si>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</si>
  <si>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</si>
  <si>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</si>
  <si>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</si>
  <si>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</si>
  <si>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</si>
  <si>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</si>
  <si>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</si>
  <si>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</si>
  <si>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</si>
  <si>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</si>
  <si>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</si>
  <si>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</si>
  <si>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</si>
  <si>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</si>
  <si>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</si>
  <si>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</si>
  <si>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</si>
  <si>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</si>
  <si>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</si>
  <si>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</si>
  <si>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</si>
  <si>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</si>
  <si>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</si>
  <si>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</si>
  <si>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</si>
  <si>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</si>
  <si>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</si>
  <si>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</si>
  <si>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</si>
  <si>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</si>
  <si>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</si>
  <si>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</si>
  <si>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</si>
  <si>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</si>
  <si>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</si>
  <si>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</si>
  <si>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</si>
  <si>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</si>
  <si>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</si>
  <si>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</si>
  <si>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</si>
  <si>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</si>
  <si>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</si>
  <si>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</si>
  <si>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</si>
  <si>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</si>
  <si>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</si>
  <si>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</si>
  <si>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</si>
  <si>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</si>
  <si>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</si>
  <si>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</si>
  <si>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</si>
  <si>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</si>
  <si>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</si>
  <si>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</si>
  <si>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</si>
  <si>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</si>
  <si>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</si>
  <si>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</si>
  <si>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</si>
  <si>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</si>
  <si>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</si>
  <si>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</si>
  <si>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</si>
  <si>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</si>
  <si>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</si>
  <si>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</si>
  <si>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</si>
  <si>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</si>
  <si>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</si>
  <si>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</si>
  <si>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</si>
  <si>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</si>
  <si>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</si>
  <si>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</si>
  <si>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</si>
  <si>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</si>
  <si>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</si>
  <si>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</si>
  <si>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</si>
  <si>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</si>
  <si>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</si>
  <si>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</si>
  <si>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</si>
  <si>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</si>
  <si>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</si>
  <si>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</si>
  <si>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</si>
  <si>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</si>
  <si>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</si>
  <si>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</si>
  <si>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</si>
  <si>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</si>
  <si>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</si>
  <si>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</si>
  <si>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</si>
  <si>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</si>
  <si>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</si>
  <si>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</si>
  <si>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</si>
  <si>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</si>
  <si>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</si>
  <si>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</si>
  <si>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</si>
  <si>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</si>
  <si>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</si>
  <si>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</si>
  <si>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</si>
  <si>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</si>
  <si>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</si>
  <si>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</si>
  <si>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</si>
  <si>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</si>
  <si>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</si>
  <si>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</si>
  <si>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</si>
  <si>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</si>
  <si>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</si>
  <si>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</si>
  <si>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</si>
  <si>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</si>
  <si>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</si>
  <si>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</si>
  <si>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</si>
  <si>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</si>
  <si>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</si>
  <si>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</si>
  <si>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</si>
  <si>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</si>
  <si>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</si>
  <si>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</si>
  <si>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</si>
  <si>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</si>
  <si>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</si>
  <si>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</si>
  <si>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</si>
  <si>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</si>
  <si>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</si>
  <si>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</si>
  <si>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</si>
  <si>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</si>
  <si>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</si>
  <si>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</si>
  <si>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</si>
  <si>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</si>
  <si>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</si>
  <si>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</si>
  <si>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</si>
  <si>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</si>
  <si>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</si>
  <si>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</si>
  <si>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</si>
  <si>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</si>
  <si>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</si>
  <si>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</si>
  <si>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</si>
  <si>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</si>
  <si>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</si>
  <si>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</si>
  <si>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</si>
  <si>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</si>
  <si>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</si>
  <si>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</si>
  <si>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</si>
  <si>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</si>
  <si>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</si>
  <si>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</si>
  <si>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</si>
  <si>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</si>
  <si>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</si>
  <si>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</si>
  <si>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</si>
  <si>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</si>
  <si>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</si>
  <si>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</si>
  <si>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</si>
  <si>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</si>
  <si>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</si>
  <si>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</si>
  <si>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</si>
  <si>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</si>
  <si>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</si>
  <si>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</si>
  <si>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</si>
  <si>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</si>
  <si>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</si>
  <si>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</si>
  <si>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</si>
  <si>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</si>
  <si>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</si>
  <si>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</si>
  <si>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</si>
  <si>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</si>
  <si>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</si>
  <si>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</si>
  <si>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</si>
  <si>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</si>
  <si>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</si>
  <si>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</si>
  <si>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</si>
  <si>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</si>
  <si>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</si>
  <si>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</si>
  <si>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</si>
  <si>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</si>
  <si>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</si>
  <si>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</si>
  <si>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</si>
  <si>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</si>
  <si>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</si>
  <si>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</si>
  <si>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</si>
  <si>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</si>
  <si>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</si>
  <si>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</si>
  <si>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</si>
  <si>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</si>
  <si>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</si>
  <si>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</si>
  <si>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</si>
  <si>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</si>
  <si>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</si>
  <si>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</si>
  <si>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</si>
  <si>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</si>
  <si>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</si>
  <si>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</si>
  <si>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</si>
  <si>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</si>
  <si>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</si>
  <si>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</si>
  <si>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</si>
  <si>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</si>
  <si>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</si>
  <si>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</si>
  <si>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</si>
  <si>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</si>
  <si>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</si>
  <si>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</si>
  <si>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</si>
  <si>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</si>
  <si>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</si>
  <si>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</si>
  <si>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</si>
  <si>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</si>
  <si>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</si>
  <si>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</si>
  <si>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</si>
  <si>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</si>
  <si>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</si>
  <si>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</si>
  <si>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</si>
  <si>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</si>
  <si>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</si>
  <si>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</si>
  <si>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</si>
  <si>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</si>
  <si>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</si>
  <si>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</si>
  <si>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</si>
  <si>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</si>
  <si>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</si>
  <si>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</si>
  <si>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</si>
  <si>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</si>
  <si>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</si>
  <si>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</si>
  <si>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</si>
  <si>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</si>
  <si>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</si>
  <si>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</si>
  <si>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</si>
  <si>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</si>
  <si>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</si>
  <si>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</si>
  <si>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</si>
  <si>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</si>
  <si>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</si>
  <si>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</si>
  <si>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</si>
  <si>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</si>
  <si>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</si>
  <si>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</si>
  <si>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</si>
  <si>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</si>
  <si>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</si>
  <si>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</si>
  <si>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</si>
  <si>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</si>
  <si>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</si>
  <si>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</si>
  <si>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</si>
  <si>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</si>
  <si>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</si>
  <si>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</si>
  <si>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</si>
  <si>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</si>
  <si>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</si>
  <si>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</si>
  <si>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</si>
  <si>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</si>
  <si>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</si>
  <si>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</si>
  <si>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</si>
  <si>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</si>
  <si>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</si>
  <si>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</si>
  <si>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</si>
  <si>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</si>
  <si>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</si>
  <si>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</si>
  <si>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</si>
  <si>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</si>
  <si>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</si>
  <si>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</si>
  <si>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</si>
  <si>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</si>
  <si>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</si>
  <si>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</si>
  <si>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</si>
  <si>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</si>
  <si>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</si>
  <si>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</si>
  <si>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</si>
  <si>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</si>
  <si>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</si>
  <si>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</si>
  <si>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</si>
  <si>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</si>
  <si>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</si>
  <si>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</si>
  <si>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</si>
  <si>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</si>
  <si>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</si>
  <si>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</si>
  <si>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</si>
  <si>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</si>
  <si>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</si>
  <si>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</si>
  <si>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</si>
  <si>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</si>
  <si>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</si>
  <si>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</si>
  <si>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</si>
  <si>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</si>
  <si>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</si>
  <si>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</si>
  <si>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</si>
  <si>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</si>
  <si>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</si>
  <si>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</si>
  <si>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</si>
  <si>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</si>
  <si>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</si>
  <si>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</si>
  <si>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</si>
  <si>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</si>
  <si>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</si>
  <si>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</si>
  <si>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</si>
  <si>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</si>
  <si>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</si>
  <si>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</si>
  <si>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</si>
  <si>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</si>
  <si>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</si>
  <si>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</si>
  <si>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</si>
  <si>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</si>
  <si>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</si>
  <si>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</si>
  <si>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</si>
  <si>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</si>
  <si>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</si>
  <si>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</si>
  <si>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</si>
  <si>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</si>
  <si>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</si>
  <si>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</si>
  <si>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</si>
  <si>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</si>
  <si>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</si>
  <si>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</si>
  <si>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</si>
  <si>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</si>
  <si>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</si>
  <si>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</si>
  <si>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</si>
  <si>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</si>
  <si>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</si>
  <si>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</si>
  <si>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</si>
  <si>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</si>
  <si>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</si>
  <si>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</si>
  <si>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</si>
  <si>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</si>
  <si>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</si>
  <si>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</si>
  <si>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</si>
  <si>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</si>
  <si>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</si>
  <si>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</si>
  <si>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</si>
  <si>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</si>
  <si>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</si>
  <si>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</si>
  <si>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</si>
  <si>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</si>
  <si>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</si>
  <si>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</si>
  <si>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</si>
  <si>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</si>
  <si>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</si>
  <si>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</si>
  <si>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</si>
  <si>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</si>
  <si>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</si>
  <si>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</si>
  <si>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</si>
  <si>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</si>
  <si>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</si>
  <si>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</si>
  <si>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</si>
  <si>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</si>
  <si>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</si>
  <si>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</si>
  <si>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</si>
  <si>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</si>
  <si>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</si>
  <si>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</si>
  <si>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</si>
  <si>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</si>
  <si>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</si>
  <si>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</si>
  <si>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</si>
  <si>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</si>
  <si>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</si>
  <si>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</si>
  <si>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</si>
  <si>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</si>
  <si>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</si>
  <si>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</si>
  <si>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</si>
  <si>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</si>
  <si>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</si>
  <si>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</si>
  <si>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</si>
  <si>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</si>
  <si>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</si>
  <si>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</si>
  <si>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</si>
  <si>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</si>
  <si>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</si>
  <si>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</si>
  <si>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</si>
  <si>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</si>
  <si>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</si>
  <si>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</si>
  <si>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</si>
  <si>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</si>
  <si>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</si>
  <si>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</si>
  <si>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</si>
  <si>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</si>
  <si>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</si>
  <si>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</si>
  <si>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</si>
  <si>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</si>
  <si>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</si>
  <si>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</si>
  <si>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</si>
  <si>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</si>
  <si>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</si>
  <si>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</si>
  <si>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</si>
  <si>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</si>
  <si>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</si>
  <si>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</si>
  <si>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</si>
  <si>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</si>
  <si>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</si>
  <si>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</si>
  <si>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</si>
  <si>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</si>
  <si>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</si>
  <si>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</si>
  <si>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</si>
  <si>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</si>
  <si>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</si>
  <si>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</si>
  <si>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</si>
  <si>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</si>
  <si>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</si>
  <si>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</si>
  <si>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</si>
  <si>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</si>
  <si>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</si>
  <si>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</si>
  <si>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</si>
  <si>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</si>
  <si>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</si>
  <si>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</si>
  <si>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</si>
  <si>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</si>
  <si>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</si>
  <si>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</si>
  <si>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</si>
  <si>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</si>
  <si>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</si>
  <si>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</si>
  <si>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</si>
  <si>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</si>
  <si>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</si>
  <si>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</si>
  <si>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</si>
  <si>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</si>
  <si>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</si>
  <si>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</si>
  <si>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</si>
  <si>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</si>
  <si>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</si>
  <si>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</si>
  <si>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</si>
  <si>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</si>
  <si>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</si>
  <si>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</si>
  <si>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</si>
  <si>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</si>
  <si>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</si>
  <si>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</si>
  <si>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</si>
  <si>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</si>
  <si>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</si>
  <si>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</si>
  <si>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</si>
  <si>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</si>
  <si>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</si>
  <si>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</si>
  <si>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</si>
  <si>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</si>
  <si>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</si>
  <si>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</si>
  <si>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</si>
  <si>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</si>
  <si>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</si>
  <si>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</si>
  <si>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</si>
  <si>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</si>
  <si>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</si>
  <si>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</si>
  <si>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</si>
  <si>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</si>
  <si>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</si>
  <si>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</si>
  <si>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</si>
  <si>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</si>
  <si>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</si>
  <si>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</si>
  <si>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</si>
  <si>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</si>
  <si>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</si>
  <si>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</si>
  <si>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</si>
  <si>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</si>
  <si>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</si>
  <si>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</si>
  <si>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</si>
  <si>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</si>
  <si>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</si>
  <si>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</si>
  <si>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</si>
  <si>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</si>
  <si>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</si>
  <si>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</si>
  <si>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</si>
  <si>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</si>
  <si>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</si>
  <si>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</si>
  <si>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</si>
  <si>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</si>
  <si>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</si>
  <si>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</si>
  <si>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</si>
  <si>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</si>
  <si>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</si>
  <si>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</si>
  <si>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</si>
  <si>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</si>
  <si>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</si>
  <si>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</si>
  <si>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</si>
  <si>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</si>
  <si>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</si>
  <si>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</si>
  <si>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</si>
  <si>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</si>
  <si>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</si>
  <si>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</si>
  <si>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</si>
  <si>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</si>
  <si>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</si>
  <si>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</si>
  <si>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</si>
  <si>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</si>
  <si>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</si>
  <si>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</si>
  <si>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</si>
  <si>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</si>
  <si>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</si>
  <si>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</si>
  <si>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</si>
  <si>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</si>
  <si>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</si>
  <si>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</si>
  <si>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</si>
  <si>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</si>
  <si>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</si>
  <si>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</si>
  <si>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</si>
  <si>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</si>
  <si>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</si>
  <si>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</si>
  <si>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</si>
  <si>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</si>
  <si>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</si>
  <si>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</si>
  <si>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</si>
  <si>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</si>
  <si>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</si>
  <si>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</si>
  <si>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</si>
  <si>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</si>
  <si>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</si>
  <si>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</si>
  <si>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</si>
  <si>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</si>
  <si>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</si>
  <si>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</si>
  <si>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</si>
  <si>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</si>
  <si>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</si>
  <si>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</si>
  <si>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</si>
  <si>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</si>
  <si>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</si>
  <si>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</si>
  <si>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</si>
  <si>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</si>
  <si>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</si>
  <si>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</si>
  <si>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</si>
  <si>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</si>
  <si>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</si>
  <si>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</si>
  <si>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</si>
  <si>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</si>
  <si>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</si>
  <si>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</si>
  <si>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</si>
  <si>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</si>
  <si>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</si>
  <si>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</si>
  <si>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</si>
  <si>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</si>
  <si>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</si>
  <si>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</si>
  <si>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</si>
  <si>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</si>
  <si>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</si>
  <si>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</si>
  <si>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</si>
  <si>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</si>
  <si>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</si>
  <si>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</si>
  <si>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</si>
  <si>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</si>
  <si>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</si>
  <si>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</si>
  <si>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</si>
  <si>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</si>
  <si>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</si>
  <si>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</si>
  <si>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</si>
  <si>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</si>
  <si>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</si>
  <si>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</si>
  <si>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</si>
  <si>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</si>
  <si>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</si>
  <si>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</si>
  <si>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</si>
  <si>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</si>
  <si>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</si>
  <si>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</si>
  <si>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</si>
  <si>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</si>
  <si>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</si>
  <si>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</si>
  <si>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</si>
  <si>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</si>
  <si>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</si>
  <si>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</si>
  <si>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</si>
  <si>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</si>
  <si>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</si>
  <si>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</si>
  <si>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</si>
  <si>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</si>
  <si>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</si>
  <si>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</si>
  <si>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</si>
  <si>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</si>
  <si>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</si>
  <si>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</si>
  <si>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</si>
  <si>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</si>
  <si>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</si>
  <si>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</si>
  <si>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</si>
  <si>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</si>
  <si>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</si>
  <si>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</si>
  <si>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</si>
  <si>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</si>
  <si>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</si>
  <si>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</si>
  <si>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</si>
  <si>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</si>
  <si>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</si>
  <si>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</si>
  <si>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</si>
  <si>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</si>
  <si>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</si>
  <si>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</si>
  <si>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</si>
  <si>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</si>
  <si>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</si>
  <si>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</si>
  <si>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</si>
  <si>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</si>
  <si>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</si>
  <si>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</si>
  <si>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</si>
  <si>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</si>
  <si>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</si>
  <si>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</si>
  <si>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</si>
  <si>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</si>
  <si>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</si>
  <si>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</si>
  <si>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</si>
  <si>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</si>
  <si>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</si>
  <si>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</si>
  <si>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</si>
  <si>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</si>
  <si>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</si>
  <si>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</si>
  <si>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</si>
  <si>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</si>
  <si>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</si>
  <si>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</si>
  <si>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</si>
  <si>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</si>
  <si>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</si>
  <si>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</si>
  <si>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</si>
  <si>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</si>
  <si>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</si>
  <si>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</si>
  <si>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</si>
  <si>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</si>
  <si>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</si>
  <si>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</si>
  <si>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</si>
  <si>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</si>
  <si>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</si>
  <si>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</si>
  <si>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</si>
  <si>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</si>
  <si>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</si>
  <si>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</si>
  <si>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</si>
  <si>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</si>
  <si>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</si>
  <si>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</si>
  <si>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</si>
  <si>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</si>
  <si>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</si>
  <si>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</si>
  <si>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</si>
  <si>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</si>
  <si>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</si>
  <si>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</si>
  <si>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</si>
  <si>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</si>
  <si>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</si>
  <si>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</si>
  <si>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</si>
  <si>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</si>
  <si>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</si>
  <si>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</si>
  <si>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</si>
  <si>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</si>
  <si>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</si>
  <si>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</si>
  <si>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</si>
  <si>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</si>
  <si>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</si>
  <si>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</si>
  <si>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</si>
  <si>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</si>
  <si>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</si>
  <si>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</si>
  <si>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</si>
  <si>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</si>
  <si>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</si>
  <si>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</si>
  <si>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</si>
  <si>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</si>
  <si>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</si>
  <si>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</si>
  <si>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</si>
  <si>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</si>
  <si>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</si>
  <si>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</si>
  <si>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</si>
  <si>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</si>
  <si>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</si>
  <si>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</si>
  <si>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</si>
  <si>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</si>
  <si>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</si>
  <si>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</si>
  <si>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</si>
  <si>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</si>
  <si>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</si>
  <si>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</si>
  <si>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</si>
  <si>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</si>
  <si>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</si>
  <si>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</si>
  <si>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</si>
  <si>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</si>
  <si>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</si>
  <si>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</si>
  <si>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</si>
  <si>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</si>
  <si>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</si>
  <si>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</si>
  <si>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</si>
  <si>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</si>
  <si>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</si>
  <si>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</si>
  <si>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</si>
  <si>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</si>
  <si>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</si>
  <si>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</si>
  <si>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</si>
  <si>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</si>
  <si>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</si>
  <si>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</si>
  <si>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</si>
  <si>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</si>
  <si>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</si>
  <si>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</si>
  <si>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</si>
  <si>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</si>
  <si>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</si>
  <si>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</si>
  <si>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</si>
  <si>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</si>
  <si>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</si>
  <si>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</si>
  <si>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</si>
  <si>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</si>
  <si>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</si>
  <si>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</si>
  <si>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</si>
  <si>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</si>
  <si>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</si>
  <si>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</si>
  <si>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</si>
  <si>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</si>
  <si>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</si>
  <si>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</si>
  <si>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</si>
  <si>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</si>
  <si>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</si>
  <si>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</si>
  <si>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</si>
  <si>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</si>
  <si>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</si>
  <si>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</si>
  <si>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</si>
  <si>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</si>
  <si>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</si>
  <si>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</si>
  <si>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</si>
  <si>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</si>
  <si>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</si>
  <si>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</si>
  <si>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</si>
  <si>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</si>
  <si>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</si>
  <si>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</si>
  <si>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</si>
  <si>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</si>
  <si>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</si>
  <si>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</si>
  <si>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</si>
  <si>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</si>
  <si>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</si>
  <si>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</si>
  <si>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</si>
  <si>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</si>
  <si>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</si>
  <si>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</si>
  <si>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</si>
  <si>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</si>
  <si>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</si>
  <si>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</si>
  <si>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</si>
  <si>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</si>
  <si>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</si>
  <si>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</si>
  <si>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</si>
  <si>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</si>
  <si>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</si>
  <si>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</si>
  <si>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</si>
  <si>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</si>
  <si>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</si>
  <si>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</si>
  <si>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</si>
  <si>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</si>
  <si>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</si>
  <si>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</si>
  <si>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</si>
  <si>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</si>
  <si>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</si>
  <si>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</si>
  <si>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</si>
  <si>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</si>
  <si>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</si>
  <si>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</si>
  <si>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</si>
  <si>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</si>
  <si>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</si>
  <si>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</si>
  <si>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</si>
  <si>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</si>
  <si>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</si>
  <si>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</si>
  <si>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</si>
  <si>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</si>
  <si>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</si>
  <si>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</si>
  <si>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</si>
  <si>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</si>
  <si>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</si>
  <si>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</si>
  <si>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</si>
  <si>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</si>
  <si>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</si>
  <si>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</si>
  <si>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</si>
  <si>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</si>
  <si>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</si>
  <si>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</si>
  <si>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</si>
  <si>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</si>
  <si>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</si>
  <si>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</si>
  <si>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</si>
  <si>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</si>
  <si>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</si>
  <si>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</si>
  <si>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</si>
  <si>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</si>
  <si>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</si>
  <si>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</si>
  <si>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</si>
  <si>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</si>
  <si>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</si>
  <si>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</si>
  <si>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</si>
  <si>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</si>
  <si>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</si>
  <si>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</si>
  <si>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</si>
  <si>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</si>
  <si>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</si>
  <si>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</si>
  <si>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</si>
  <si>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</si>
  <si>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</si>
  <si>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</si>
  <si>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</si>
  <si>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</si>
  <si>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</si>
  <si>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</si>
  <si>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</si>
  <si>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</si>
  <si>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</si>
  <si>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</si>
  <si>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</si>
  <si>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</si>
  <si>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</si>
  <si>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</si>
  <si>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</si>
  <si>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</si>
  <si>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</si>
  <si>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</si>
  <si>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</si>
  <si>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</si>
  <si>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</si>
  <si>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</si>
  <si>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</si>
  <si>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</si>
  <si>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</si>
  <si>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</si>
  <si>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</si>
  <si>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</si>
  <si>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</si>
  <si>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</si>
  <si>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</si>
  <si>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</si>
  <si>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</si>
  <si>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</si>
  <si>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</si>
  <si>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</si>
  <si>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</si>
  <si>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</si>
  <si>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</si>
  <si>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</si>
  <si>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</si>
  <si>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</si>
  <si>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</si>
  <si>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</si>
  <si>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</si>
  <si>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</si>
  <si>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</si>
  <si>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</si>
  <si>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</si>
  <si>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</si>
  <si>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</si>
  <si>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</si>
  <si>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</si>
  <si>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</si>
  <si>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</si>
  <si>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</si>
  <si>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</si>
  <si>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</si>
  <si>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</si>
  <si>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</si>
  <si>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</si>
  <si>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</si>
  <si>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</si>
  <si>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</si>
  <si>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</si>
  <si>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</si>
  <si>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</si>
  <si>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</si>
  <si>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</si>
  <si>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</si>
  <si>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</si>
  <si>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</si>
  <si>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</si>
  <si>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</si>
  <si>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</si>
  <si>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</si>
  <si>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</si>
  <si>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</si>
  <si>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</si>
  <si>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</si>
  <si>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</si>
  <si>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</si>
  <si>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</si>
  <si>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</si>
  <si>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</si>
  <si>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</si>
  <si>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</si>
  <si>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</si>
  <si>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</si>
  <si>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</si>
  <si>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</si>
  <si>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</si>
  <si>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</si>
  <si>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</si>
  <si>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</si>
  <si>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</si>
  <si>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</si>
  <si>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</si>
  <si>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</si>
  <si>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</si>
  <si>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</si>
  <si>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</si>
  <si>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</si>
  <si>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</si>
  <si>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</si>
  <si>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</si>
  <si>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</si>
  <si>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</si>
  <si>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</si>
  <si>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</si>
  <si>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</si>
  <si>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</si>
  <si>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</si>
  <si>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</si>
  <si>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</si>
  <si>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</si>
  <si>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</si>
  <si>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</si>
  <si>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</si>
  <si>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</si>
  <si>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</si>
  <si>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</si>
  <si>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</si>
  <si>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</si>
  <si>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</si>
  <si>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</si>
  <si>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</si>
  <si>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</si>
  <si>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</si>
  <si>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</si>
  <si>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</si>
  <si>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</si>
  <si>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</si>
  <si>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</si>
  <si>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</si>
  <si>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</si>
  <si>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</si>
  <si>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</si>
  <si>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</si>
  <si>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</si>
  <si>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</si>
  <si>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</si>
  <si>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</si>
  <si>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</si>
  <si>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</si>
  <si>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</si>
  <si>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</si>
  <si>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</si>
  <si>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</si>
  <si>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</si>
  <si>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</si>
  <si>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</si>
  <si>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</si>
  <si>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</si>
  <si>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</si>
  <si>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</si>
  <si>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</si>
  <si>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</si>
  <si>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</si>
  <si>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</si>
  <si>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</si>
  <si>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</si>
  <si>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</si>
  <si>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</si>
  <si>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</si>
  <si>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</si>
  <si>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</si>
  <si>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</si>
  <si>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</si>
  <si>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</si>
  <si>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</si>
  <si>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</si>
  <si>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</si>
  <si>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</si>
  <si>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</si>
  <si>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</si>
  <si>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</si>
  <si>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</si>
  <si>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</si>
  <si>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</si>
  <si>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</si>
  <si>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</si>
  <si>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</si>
  <si>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</si>
  <si>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</si>
  <si>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</si>
  <si>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</si>
  <si>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</si>
  <si>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</si>
  <si>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</si>
  <si>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</si>
  <si>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</si>
  <si>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</si>
  <si>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</si>
  <si>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</si>
  <si>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</si>
  <si>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</si>
  <si>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</si>
  <si>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</si>
  <si>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</si>
  <si>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</si>
  <si>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</si>
  <si>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</si>
  <si>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</si>
  <si>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</si>
  <si>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</si>
  <si>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</si>
  <si>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</si>
  <si>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</si>
  <si>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</si>
  <si>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</si>
  <si>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</si>
  <si>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</si>
  <si>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</si>
  <si>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</si>
  <si>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</si>
  <si>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</si>
  <si>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</si>
  <si>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</si>
  <si>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</si>
  <si>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</si>
  <si>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</si>
  <si>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</si>
  <si>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</si>
  <si>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</si>
  <si>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</si>
  <si>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</si>
  <si>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</si>
  <si>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</si>
  <si>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</si>
  <si>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</si>
  <si>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</si>
  <si>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</si>
  <si>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</si>
  <si>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</si>
  <si>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</si>
  <si>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</si>
  <si>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</si>
  <si>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</si>
  <si>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</si>
  <si>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</si>
  <si>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</si>
  <si>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</si>
  <si>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</si>
  <si>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</si>
  <si>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</si>
  <si>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</si>
  <si>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</si>
  <si>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</si>
  <si>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</si>
  <si>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</si>
  <si>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</si>
  <si>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</si>
  <si>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</si>
  <si>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</si>
  <si>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</si>
  <si>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</si>
  <si>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</si>
  <si>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</si>
  <si>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</si>
  <si>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</si>
  <si>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</si>
  <si>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</si>
  <si>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</si>
  <si>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</si>
  <si>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</si>
  <si>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</si>
  <si>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</si>
  <si>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</si>
  <si>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</si>
  <si>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</si>
  <si>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</si>
  <si>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</si>
  <si>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</si>
  <si>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</si>
  <si>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</si>
  <si>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</si>
  <si>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</si>
  <si>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</si>
  <si>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</si>
  <si>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</si>
  <si>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</si>
  <si>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</si>
  <si>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</si>
  <si>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</si>
  <si>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</si>
  <si>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</si>
  <si>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</si>
  <si>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</si>
  <si>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</si>
  <si>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</si>
  <si>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</si>
  <si>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</si>
  <si>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</si>
  <si>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</si>
  <si>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</si>
  <si>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</si>
  <si>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</si>
  <si>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</si>
  <si>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</si>
  <si>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</si>
  <si>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</si>
  <si>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</si>
  <si>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</si>
  <si>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</si>
  <si>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</si>
  <si>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</si>
  <si>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</si>
  <si>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</si>
  <si>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</si>
  <si>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</si>
  <si>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</si>
  <si>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</si>
  <si>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</si>
  <si>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</si>
  <si>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</si>
  <si>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</si>
  <si>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</si>
  <si>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</si>
  <si>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</si>
  <si>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</si>
  <si>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</si>
  <si>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</si>
  <si>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</si>
  <si>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</si>
  <si>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</si>
  <si>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</si>
  <si>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</si>
  <si>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</si>
  <si>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</si>
  <si>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</si>
  <si>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</si>
  <si>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</si>
  <si>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</si>
  <si>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</si>
  <si>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</si>
  <si>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</si>
  <si>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</si>
  <si>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</si>
  <si>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</si>
  <si>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</si>
  <si>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</si>
  <si>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</si>
  <si>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</si>
  <si>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</si>
  <si>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</si>
  <si>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</si>
  <si>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</si>
  <si>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</si>
  <si>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</si>
  <si>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</si>
  <si>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</si>
  <si>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</si>
  <si>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</si>
  <si>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</si>
  <si>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</si>
  <si>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</si>
  <si>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</si>
  <si>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</si>
  <si>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</si>
  <si>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</si>
  <si>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</si>
  <si>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</si>
  <si>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</si>
  <si>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</si>
  <si>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</si>
  <si>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</si>
  <si>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</si>
  <si>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</si>
  <si>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</si>
  <si>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</si>
  <si>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</si>
  <si>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</si>
  <si>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</si>
  <si>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</si>
  <si>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</si>
  <si>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</si>
  <si>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</si>
  <si>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</si>
  <si>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</si>
  <si>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</si>
  <si>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</si>
  <si>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</si>
  <si>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</si>
  <si>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</si>
  <si>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</si>
  <si>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</si>
  <si>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</si>
  <si>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</si>
  <si>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</si>
  <si>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</si>
  <si>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</si>
  <si>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</si>
  <si>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</si>
  <si>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</si>
  <si>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</si>
  <si>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</si>
  <si>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</si>
  <si>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</si>
  <si>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</si>
  <si>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</si>
  <si>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</si>
  <si>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</si>
  <si>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</si>
  <si>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</si>
  <si>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</si>
  <si>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</si>
  <si>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</si>
  <si>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</si>
  <si>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</si>
  <si>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</si>
  <si>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</si>
  <si>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</si>
  <si>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</si>
  <si>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</si>
  <si>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</si>
  <si>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</si>
  <si>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</si>
  <si>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</si>
  <si>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</si>
  <si>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</si>
  <si>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</si>
  <si>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</si>
  <si>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</si>
  <si>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</si>
  <si>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</si>
  <si>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</si>
  <si>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</si>
  <si>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</si>
  <si>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</si>
  <si>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</si>
  <si>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</si>
  <si>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</si>
  <si>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</si>
  <si>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</si>
  <si>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</si>
  <si>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</si>
  <si>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</si>
  <si>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</si>
  <si>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</si>
  <si>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</si>
  <si>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</si>
  <si>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</si>
  <si>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</si>
  <si>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</si>
  <si>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</si>
  <si>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</si>
  <si>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</si>
  <si>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</si>
  <si>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</si>
  <si>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</si>
  <si>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</si>
  <si>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</si>
  <si>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</si>
  <si>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</si>
  <si>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</si>
  <si>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</si>
  <si>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</si>
  <si>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</si>
  <si>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</si>
  <si>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</si>
  <si>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</si>
  <si>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</si>
  <si>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</si>
  <si>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</si>
  <si>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</si>
  <si>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</si>
  <si>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</si>
  <si>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</si>
  <si>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</si>
  <si>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</si>
  <si>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</si>
  <si>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</si>
  <si>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</si>
  <si>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</si>
  <si>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</si>
  <si>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</si>
  <si>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</si>
  <si>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</si>
  <si>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</si>
  <si>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</si>
  <si>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</si>
  <si>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</si>
  <si>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</si>
  <si>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</si>
  <si>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</si>
  <si>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</si>
  <si>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</si>
  <si>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</si>
  <si>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</si>
  <si>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</si>
  <si>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</si>
  <si>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</si>
  <si>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</si>
  <si>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</si>
  <si>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</si>
  <si>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</si>
  <si>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</si>
  <si>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</si>
  <si>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</si>
  <si>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</si>
  <si>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</si>
  <si>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</si>
  <si>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</si>
  <si>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</si>
  <si>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</si>
  <si>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</si>
  <si>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</si>
  <si>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</si>
  <si>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</si>
  <si>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</si>
  <si>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</si>
  <si>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</si>
  <si>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</si>
  <si>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</si>
  <si>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</si>
  <si>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</si>
  <si>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</si>
  <si>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</si>
  <si>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</si>
  <si>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</si>
  <si>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</si>
  <si>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</si>
  <si>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</si>
  <si>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</si>
  <si>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</si>
  <si>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</si>
  <si>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</si>
  <si>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</si>
  <si>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</si>
  <si>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</si>
  <si>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</si>
  <si>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</si>
  <si>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</si>
  <si>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</si>
  <si>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</si>
  <si>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</si>
  <si>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</si>
  <si>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</si>
  <si>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</si>
  <si>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</si>
  <si>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</si>
  <si>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</si>
  <si>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</si>
  <si>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</si>
  <si>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</si>
  <si>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</si>
  <si>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</si>
  <si>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</si>
  <si>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</si>
  <si>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</si>
  <si>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</si>
  <si>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</si>
  <si>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</si>
  <si>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</si>
  <si>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</si>
  <si>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</si>
  <si>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</si>
  <si>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</si>
  <si>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</si>
  <si>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</si>
  <si>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</si>
  <si>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</si>
  <si>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</si>
  <si>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</si>
  <si>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</si>
  <si>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</si>
  <si>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</si>
  <si>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</si>
  <si>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</si>
  <si>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</si>
  <si>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</si>
  <si>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</si>
  <si>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</si>
  <si>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</si>
  <si>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</si>
  <si>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</si>
  <si>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</si>
  <si>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</si>
  <si>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</si>
  <si>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</si>
  <si>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</si>
  <si>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</si>
  <si>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</si>
  <si>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</si>
  <si>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</si>
  <si>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</si>
  <si>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</si>
  <si>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</si>
  <si>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</si>
  <si>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</si>
  <si>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</si>
  <si>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</si>
  <si>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</si>
  <si>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</si>
  <si>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</si>
  <si>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</si>
  <si>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</si>
  <si>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</si>
  <si>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</si>
  <si>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</si>
  <si>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</si>
  <si>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</si>
  <si>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</si>
  <si>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</si>
  <si>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</si>
  <si>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</si>
  <si>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</si>
  <si>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</si>
  <si>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</si>
  <si>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</si>
  <si>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</si>
  <si>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</si>
  <si>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</si>
  <si>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</si>
  <si>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</si>
  <si>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</si>
  <si>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</si>
  <si>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</si>
  <si>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</si>
  <si>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</si>
  <si>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</si>
  <si>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</si>
  <si>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</si>
  <si>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</si>
  <si>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</si>
  <si>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</si>
  <si>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</si>
  <si>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</si>
  <si>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</si>
  <si>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</si>
  <si>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</si>
  <si>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</si>
  <si>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</si>
  <si>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</si>
  <si>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</si>
  <si>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</si>
  <si>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</si>
  <si>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</si>
  <si>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</si>
  <si>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</si>
  <si>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</si>
  <si>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</si>
  <si>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</si>
  <si>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</si>
  <si>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</si>
  <si>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</si>
  <si>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</si>
  <si>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</si>
  <si>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</si>
  <si>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</si>
  <si>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</si>
  <si>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</si>
  <si>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</si>
  <si>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</si>
  <si>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</si>
  <si>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</si>
  <si>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</si>
  <si>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</si>
  <si>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</si>
  <si>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</si>
  <si>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</si>
  <si>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</si>
  <si>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</si>
  <si>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</si>
  <si>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</si>
  <si>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</si>
  <si>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</si>
  <si>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</si>
  <si>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</si>
  <si>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</si>
  <si>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</si>
  <si>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</si>
  <si>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</si>
  <si>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</si>
  <si>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</si>
  <si>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</si>
  <si>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</si>
  <si>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</si>
  <si>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</si>
  <si>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</si>
  <si>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</si>
  <si>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</si>
  <si>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</si>
  <si>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</si>
  <si>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</si>
  <si>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</si>
  <si>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</si>
  <si>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</si>
  <si>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</si>
  <si>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</si>
  <si>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</si>
  <si>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</si>
  <si>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</si>
  <si>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</si>
  <si>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</si>
  <si>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</si>
  <si>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</si>
  <si>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</si>
  <si>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</si>
  <si>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</si>
  <si>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</si>
  <si>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</si>
  <si>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</si>
  <si>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</si>
  <si>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</si>
  <si>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</si>
  <si>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</si>
  <si>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</si>
  <si>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</si>
  <si>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</si>
  <si>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</si>
  <si>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</si>
  <si>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</si>
  <si>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</si>
  <si>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</si>
  <si>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</si>
  <si>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</si>
  <si>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</si>
  <si>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</si>
  <si>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</si>
  <si>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</si>
  <si>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</si>
  <si>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</si>
  <si>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</si>
  <si>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</si>
  <si>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</si>
  <si>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</si>
  <si>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</si>
  <si>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</si>
  <si>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</si>
  <si>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</si>
  <si>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</si>
  <si>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</si>
  <si>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</si>
  <si>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</si>
  <si>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</si>
  <si>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</si>
  <si>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</si>
  <si>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</si>
  <si>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</si>
  <si>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</si>
  <si>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</si>
  <si>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</si>
  <si>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</si>
  <si>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</si>
  <si>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</si>
  <si>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</si>
  <si>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</si>
  <si>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</si>
  <si>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</si>
  <si>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</si>
  <si>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</si>
  <si>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</si>
  <si>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</si>
  <si>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</si>
  <si>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</si>
  <si>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</si>
  <si>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</si>
  <si>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</si>
  <si>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</si>
  <si>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</si>
  <si>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</si>
  <si>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</si>
  <si>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</si>
  <si>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</si>
  <si>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</si>
  <si>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</si>
  <si>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</si>
  <si>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</si>
  <si>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</si>
  <si>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</si>
  <si>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</si>
  <si>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</si>
  <si>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</si>
  <si>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</si>
  <si>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</si>
  <si>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</si>
  <si>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</si>
  <si>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</si>
  <si>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</si>
  <si>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</si>
  <si>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</si>
  <si>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</si>
  <si>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</si>
  <si>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</si>
  <si>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</si>
  <si>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</si>
  <si>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</si>
  <si>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</si>
  <si>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</si>
  <si>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</si>
  <si>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</si>
  <si>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</si>
  <si>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</si>
  <si>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</si>
  <si>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</si>
  <si>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</si>
  <si>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</si>
  <si>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</si>
  <si>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</si>
  <si>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</si>
  <si>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</si>
  <si>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</si>
  <si>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</si>
  <si>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</si>
  <si>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</si>
  <si>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</si>
  <si>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</si>
  <si>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</si>
  <si>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</si>
  <si>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</si>
  <si>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</si>
  <si>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</si>
  <si>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</si>
  <si>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</si>
  <si>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</si>
  <si>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</si>
  <si>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</si>
  <si>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</si>
  <si>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</si>
  <si>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</si>
  <si>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</si>
  <si>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</si>
  <si>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</si>
  <si>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</si>
  <si>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</si>
  <si>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</si>
  <si>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</si>
  <si>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</si>
  <si>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</si>
  <si>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</si>
  <si>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</si>
  <si>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</si>
  <si>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</si>
  <si>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</si>
  <si>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</si>
  <si>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</si>
  <si>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</si>
  <si>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</si>
  <si>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</si>
  <si>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</si>
  <si>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</si>
  <si>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</si>
  <si>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</si>
  <si>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</si>
  <si>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</si>
  <si>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</si>
  <si>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</si>
  <si>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</si>
  <si>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</si>
  <si>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</si>
  <si>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</si>
  <si>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</si>
  <si>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</si>
  <si>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</si>
  <si>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</si>
  <si>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</si>
  <si>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</si>
  <si>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</si>
  <si>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</si>
  <si>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</si>
  <si>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</si>
  <si>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</si>
  <si>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</si>
  <si>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</si>
  <si>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</si>
  <si>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</si>
  <si>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</si>
  <si>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</si>
  <si>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</si>
  <si>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</si>
  <si>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</si>
  <si>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</si>
  <si>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</si>
  <si>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</si>
  <si>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</si>
  <si>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</si>
  <si>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</si>
  <si>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</si>
  <si>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</si>
  <si>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</si>
  <si>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</si>
  <si>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</si>
  <si>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</si>
  <si>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</si>
  <si>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</si>
  <si>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</si>
  <si>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</si>
  <si>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</si>
  <si>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</si>
  <si>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</si>
  <si>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</si>
  <si>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</si>
  <si>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</si>
  <si>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</si>
  <si>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</si>
  <si>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</si>
  <si>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</si>
  <si>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</si>
  <si>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</si>
  <si>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</si>
  <si>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</si>
  <si>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</si>
  <si>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</si>
  <si>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</si>
  <si>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</si>
  <si>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</si>
  <si>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</si>
  <si>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</si>
  <si>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</si>
  <si>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</si>
  <si>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</si>
  <si>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</si>
  <si>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</si>
  <si>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</si>
  <si>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</si>
  <si>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</si>
  <si>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</si>
  <si>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</si>
  <si>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</si>
  <si>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</si>
  <si>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</si>
  <si>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</si>
  <si>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</si>
  <si>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</si>
  <si>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</si>
  <si>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</si>
  <si>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</si>
  <si>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</si>
  <si>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</si>
  <si>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</si>
  <si>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</si>
  <si>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</si>
  <si>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</si>
  <si>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</si>
  <si>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</si>
  <si>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</si>
  <si>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</si>
  <si>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</si>
  <si>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</si>
  <si>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</si>
  <si>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</si>
  <si>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</si>
  <si>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</si>
  <si>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</si>
  <si>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</si>
  <si>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</si>
  <si>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</si>
  <si>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</si>
  <si>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</si>
  <si>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</si>
  <si>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</si>
  <si>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</si>
  <si>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</si>
  <si>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</si>
  <si>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</si>
  <si>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</si>
  <si>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</si>
  <si>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</si>
  <si>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</si>
  <si>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</si>
  <si>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</si>
  <si>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</si>
  <si>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</si>
  <si>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</si>
  <si>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</si>
  <si>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</si>
  <si>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</si>
  <si>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</si>
  <si>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</si>
  <si>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</si>
  <si>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</si>
  <si>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</si>
  <si>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</si>
  <si>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</si>
  <si>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</si>
  <si>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</si>
  <si>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</si>
  <si>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</si>
  <si>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</si>
  <si>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</si>
  <si>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</si>
  <si>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</si>
  <si>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</si>
  <si>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</si>
  <si>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</si>
  <si>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</si>
  <si>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</si>
  <si>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</si>
  <si>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</si>
  <si>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</si>
  <si>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</si>
  <si>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</si>
  <si>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</si>
  <si>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</si>
  <si>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</si>
  <si>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</si>
  <si>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</si>
  <si>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</si>
  <si>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</si>
  <si>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</si>
  <si>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</si>
  <si>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</si>
  <si>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</si>
  <si>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</si>
  <si>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</si>
  <si>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</si>
  <si>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</si>
  <si>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</si>
  <si>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</si>
  <si>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</si>
  <si>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</si>
  <si>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</si>
  <si>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</si>
  <si>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</si>
  <si>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</si>
  <si>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</si>
  <si>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</si>
  <si>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</si>
  <si>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</si>
  <si>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</si>
  <si>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</si>
  <si>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</si>
  <si>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</si>
  <si>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</si>
  <si>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</si>
  <si>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</si>
  <si>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</si>
  <si>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</si>
  <si>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</si>
  <si>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</si>
  <si>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</si>
  <si>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</si>
  <si>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</si>
  <si>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</si>
  <si>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</si>
  <si>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</si>
  <si>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</si>
  <si>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</si>
  <si>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</si>
  <si>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</si>
  <si>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</si>
  <si>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</si>
  <si>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</si>
  <si>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</si>
  <si>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</si>
  <si>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</si>
  <si>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</si>
  <si>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</si>
  <si>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</si>
  <si>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</si>
  <si>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</si>
  <si>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</si>
  <si>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</si>
  <si>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</si>
  <si>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</si>
  <si>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</si>
  <si>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</si>
  <si>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</si>
  <si>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</si>
  <si>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</si>
  <si>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</si>
  <si>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</si>
  <si>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</si>
  <si>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</si>
  <si>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</si>
  <si>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</si>
  <si>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</si>
  <si>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</si>
  <si>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</si>
  <si>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</si>
  <si>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</si>
  <si>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</si>
  <si>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</si>
  <si>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</si>
  <si>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</si>
  <si>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</si>
  <si>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</si>
  <si>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</si>
  <si>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</si>
  <si>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</si>
  <si>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</si>
  <si>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</si>
  <si>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</si>
  <si>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</si>
  <si>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</si>
  <si>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</si>
  <si>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</si>
  <si>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</si>
  <si>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</si>
  <si>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</si>
  <si>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</si>
  <si>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</si>
  <si>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</si>
  <si>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</si>
  <si>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</si>
  <si>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</si>
  <si>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</si>
  <si>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</si>
  <si>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</si>
  <si>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</si>
  <si>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</si>
  <si>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</si>
  <si>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</si>
  <si>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</si>
  <si>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</si>
  <si>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</si>
  <si>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</si>
  <si>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</si>
  <si>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</si>
  <si>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</si>
  <si>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</si>
  <si>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</si>
  <si>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</si>
  <si>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</si>
  <si>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</si>
  <si>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</si>
  <si>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</si>
  <si>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</si>
  <si>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</si>
  <si>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</si>
  <si>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</si>
  <si>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</si>
  <si>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</si>
  <si>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</si>
  <si>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</si>
  <si>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</si>
  <si>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</si>
  <si>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</si>
  <si>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</si>
  <si>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</si>
  <si>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</si>
  <si>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</si>
  <si>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</si>
  <si>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</si>
  <si>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</si>
  <si>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</si>
  <si>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</si>
  <si>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</si>
  <si>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</si>
  <si>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</si>
  <si>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</si>
  <si>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</si>
  <si>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</si>
  <si>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</si>
  <si>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</si>
  <si>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</si>
  <si>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</si>
  <si>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</si>
  <si>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</si>
  <si>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</si>
  <si>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</si>
  <si>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</si>
  <si>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</si>
  <si>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</si>
  <si>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</si>
  <si>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</si>
  <si>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</si>
  <si>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</si>
  <si>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</si>
  <si>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</si>
  <si>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</si>
  <si>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</si>
  <si>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</si>
  <si>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</si>
  <si>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</si>
  <si>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</si>
  <si>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</si>
  <si>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</si>
  <si>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</si>
  <si>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</si>
  <si>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</si>
  <si>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</si>
  <si>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</si>
  <si>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</si>
  <si>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</si>
  <si>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</si>
  <si>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</si>
  <si>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</si>
  <si>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</si>
  <si>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</si>
  <si>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</si>
  <si>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</si>
  <si>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</si>
  <si>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</si>
  <si>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</si>
  <si>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</si>
  <si>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</si>
  <si>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</si>
  <si>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</si>
  <si>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</si>
  <si>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</si>
  <si>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</si>
  <si>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</si>
  <si>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</si>
  <si>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</si>
  <si>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</si>
  <si>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</si>
  <si>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</si>
  <si>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</si>
  <si>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</si>
  <si>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</si>
  <si>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</si>
  <si>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</si>
  <si>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</si>
  <si>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</si>
  <si>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</si>
  <si>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</si>
  <si>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</si>
  <si>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</si>
  <si>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</si>
  <si>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</si>
  <si>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</si>
  <si>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</si>
  <si>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</si>
  <si>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</si>
  <si>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</si>
  <si>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</si>
  <si>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</si>
  <si>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</si>
  <si>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</si>
  <si>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</si>
  <si>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</si>
  <si>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</si>
  <si>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</si>
  <si>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</si>
  <si>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</si>
  <si>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</si>
  <si>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</si>
  <si>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</si>
  <si>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</si>
  <si>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</si>
  <si>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</si>
  <si>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</si>
  <si>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</si>
  <si>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</si>
  <si>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</si>
  <si>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</si>
  <si>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</si>
  <si>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</si>
  <si>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</si>
  <si>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</si>
  <si>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</si>
  <si>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</si>
  <si>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</si>
  <si>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</si>
  <si>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</si>
  <si>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</si>
  <si>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</si>
  <si>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</si>
  <si>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</si>
  <si>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</si>
  <si>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</si>
  <si>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</si>
  <si>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</si>
  <si>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</si>
  <si>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</si>
  <si>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</si>
  <si>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</si>
  <si>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</si>
  <si>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</si>
  <si>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</si>
  <si>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</si>
  <si>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</si>
  <si>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</si>
  <si>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</si>
  <si>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</si>
  <si>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</si>
  <si>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</si>
  <si>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</si>
  <si>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</si>
  <si>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</si>
  <si>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</si>
  <si>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</si>
  <si>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</si>
  <si>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</si>
  <si>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</si>
  <si>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</si>
  <si>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</si>
  <si>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</si>
  <si>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</si>
  <si>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</si>
  <si>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</si>
  <si>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</si>
  <si>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</si>
  <si>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</si>
  <si>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</si>
  <si>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</si>
  <si>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</si>
  <si>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</si>
  <si>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</si>
  <si>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</si>
  <si>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</si>
  <si>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</si>
  <si>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</si>
  <si>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</si>
  <si>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</si>
  <si>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</si>
  <si>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</si>
  <si>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</si>
  <si>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</si>
  <si>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</si>
  <si>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</si>
  <si>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</si>
  <si>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</si>
  <si>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</si>
  <si>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</si>
  <si>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</si>
  <si>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</si>
  <si>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</si>
  <si>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</si>
  <si>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</si>
  <si>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</si>
  <si>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</si>
  <si>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</si>
  <si>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</si>
  <si>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</si>
  <si>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</si>
  <si>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</si>
  <si>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</si>
  <si>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</si>
  <si>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</si>
  <si>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</si>
  <si>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</si>
  <si>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</si>
  <si>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</si>
  <si>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</si>
  <si>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</si>
  <si>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</si>
  <si>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</si>
  <si>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</si>
  <si>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</si>
  <si>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</si>
  <si>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</si>
  <si>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</si>
  <si>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</si>
  <si>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</si>
  <si>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</si>
  <si>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</si>
  <si>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</si>
  <si>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</si>
  <si>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</si>
  <si>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</si>
  <si>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</si>
  <si>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</si>
  <si>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</si>
  <si>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</si>
  <si>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</si>
  <si>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</si>
  <si>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</si>
  <si>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</si>
  <si>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</si>
  <si>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</si>
  <si>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</si>
  <si>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</si>
  <si>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</si>
  <si>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</si>
  <si>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</si>
  <si>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</si>
  <si>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</si>
  <si>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</si>
  <si>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</si>
  <si>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</si>
  <si>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</si>
  <si>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</si>
  <si>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</si>
  <si>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</si>
  <si>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</si>
  <si>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</si>
  <si>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</si>
  <si>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</si>
  <si>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</si>
  <si>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</si>
  <si>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</si>
  <si>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</si>
  <si>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</si>
  <si>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</si>
  <si>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</si>
  <si>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</si>
  <si>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</si>
  <si>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</si>
  <si>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</si>
  <si>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</si>
  <si>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</si>
  <si>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</si>
  <si>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</si>
  <si>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</si>
  <si>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</si>
  <si>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</si>
  <si>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</si>
  <si>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</si>
  <si>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</si>
  <si>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</si>
  <si>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</si>
  <si>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</si>
  <si>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</si>
  <si>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</si>
  <si>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</si>
  <si>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</si>
  <si>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</si>
  <si>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</si>
  <si>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</si>
  <si>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</si>
  <si>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</si>
  <si>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</si>
  <si>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</si>
  <si>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</si>
  <si>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</si>
  <si>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</si>
  <si>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</si>
  <si>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</si>
  <si>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</si>
  <si>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</si>
  <si>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</si>
  <si>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</si>
  <si>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</si>
  <si>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</si>
  <si>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</si>
  <si>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</si>
  <si>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</si>
  <si>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</si>
  <si>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</si>
  <si>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</si>
  <si>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</si>
  <si>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</si>
  <si>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</si>
  <si>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</si>
  <si>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</si>
  <si>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</si>
  <si>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</si>
  <si>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</si>
  <si>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</si>
  <si>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</si>
  <si>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</si>
  <si>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</si>
  <si>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</si>
  <si>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</si>
  <si>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</si>
  <si>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</si>
  <si>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</si>
  <si>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</si>
  <si>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</si>
  <si>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</si>
  <si>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</si>
  <si>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</si>
  <si>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</si>
  <si>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</si>
  <si>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</si>
  <si>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</si>
  <si>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</si>
  <si>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</si>
  <si>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</si>
  <si>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</si>
  <si>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</si>
  <si>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</si>
  <si>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</si>
  <si>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</si>
  <si>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</si>
  <si>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</si>
  <si>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</si>
  <si>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</si>
  <si>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</si>
  <si>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</si>
  <si>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</si>
  <si>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</si>
  <si>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</si>
  <si>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</si>
  <si>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</si>
  <si>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</si>
  <si>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</si>
  <si>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</si>
  <si>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</si>
  <si>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</si>
  <si>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</si>
  <si>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</si>
  <si>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</si>
  <si>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</si>
  <si>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</si>
  <si>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</si>
  <si>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</si>
  <si>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</si>
  <si>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</si>
  <si>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</si>
  <si>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</si>
  <si>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</si>
  <si>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</si>
  <si>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</si>
  <si>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</si>
  <si>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</si>
  <si>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</si>
  <si>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</si>
  <si>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</si>
  <si>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</si>
  <si>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</si>
  <si>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</si>
  <si>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</si>
  <si>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</si>
  <si>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</si>
  <si>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</si>
  <si>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</si>
  <si>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</si>
  <si>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</si>
  <si>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</si>
  <si>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</si>
  <si>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</si>
  <si>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</si>
  <si>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</si>
  <si>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</si>
  <si>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</si>
  <si>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</si>
  <si>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</si>
  <si>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</si>
  <si>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</si>
  <si>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</si>
  <si>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</si>
  <si>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</si>
  <si>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</si>
  <si>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</si>
  <si>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</si>
  <si>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</si>
  <si>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</si>
  <si>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</si>
  <si>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</si>
  <si>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</si>
  <si>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</si>
  <si>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</si>
  <si>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</si>
  <si>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</si>
  <si>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</si>
  <si>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</si>
  <si>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</si>
  <si>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</si>
  <si>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</si>
  <si>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</si>
  <si>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</si>
  <si>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</si>
  <si>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</si>
  <si>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</si>
  <si>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</si>
  <si>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</si>
  <si>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</si>
  <si>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</si>
  <si>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</si>
  <si>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</si>
  <si>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</si>
  <si>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</si>
  <si>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</si>
  <si>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</si>
  <si>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</si>
  <si>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</si>
  <si>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</si>
  <si>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</si>
  <si>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</si>
  <si>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</si>
  <si>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</si>
  <si>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</si>
  <si>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</si>
  <si>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</si>
  <si>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</si>
  <si>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</si>
  <si>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</si>
  <si>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</si>
  <si>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</si>
  <si>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</si>
  <si>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</si>
  <si>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</si>
  <si>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</si>
  <si>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</si>
  <si>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</si>
  <si>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</si>
  <si>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</si>
  <si>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</si>
  <si>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</si>
  <si>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</si>
  <si>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</si>
  <si>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</si>
  <si>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</si>
  <si>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</si>
  <si>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</si>
  <si>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</si>
  <si>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</si>
  <si>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</si>
  <si>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</si>
  <si>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</si>
  <si>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</si>
  <si>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</si>
  <si>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</si>
  <si>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</si>
  <si>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</si>
  <si>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</si>
  <si>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</si>
  <si>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</si>
  <si>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</si>
  <si>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</si>
  <si>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</si>
  <si>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</si>
  <si>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</si>
  <si>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</si>
  <si>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</si>
  <si>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</si>
  <si>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</si>
  <si>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</si>
  <si>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</si>
  <si>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</si>
  <si>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</si>
  <si>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</si>
  <si>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</si>
  <si>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</si>
  <si>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</si>
  <si>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</si>
  <si>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</si>
  <si>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</si>
  <si>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</si>
  <si>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</si>
  <si>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</si>
  <si>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</si>
  <si>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</si>
  <si>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</si>
  <si>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</si>
  <si>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</si>
  <si>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</si>
  <si>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</si>
  <si>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</si>
  <si>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</si>
  <si>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</si>
  <si>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</si>
  <si>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</si>
  <si>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</si>
  <si>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</si>
  <si>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</si>
  <si>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</si>
  <si>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</si>
  <si>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</si>
  <si>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</si>
  <si>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</si>
  <si>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</si>
  <si>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</si>
  <si>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</si>
  <si>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</si>
  <si>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</si>
  <si>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</si>
  <si>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</si>
  <si>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</si>
  <si>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</si>
  <si>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</si>
  <si>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</si>
  <si>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</si>
  <si>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</si>
  <si>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</si>
  <si>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</si>
  <si>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</si>
  <si>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</si>
  <si>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</si>
  <si>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</si>
  <si>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</si>
  <si>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</si>
  <si>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</si>
  <si>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</si>
  <si>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</si>
  <si>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</si>
  <si>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</si>
  <si>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</si>
  <si>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</si>
  <si>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</si>
  <si>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</si>
  <si>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</si>
  <si>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</si>
  <si>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</si>
  <si>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</si>
  <si>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</si>
  <si>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</si>
  <si>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</si>
  <si>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</si>
  <si>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</si>
  <si>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</si>
  <si>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</si>
  <si>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</si>
  <si>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</si>
  <si>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</si>
  <si>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</si>
  <si>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</si>
  <si>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</si>
  <si>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</si>
  <si>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</si>
  <si>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</si>
  <si>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</si>
  <si>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</si>
  <si>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</si>
  <si>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</si>
  <si>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</si>
  <si>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</si>
  <si>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</si>
  <si>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</si>
  <si>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</si>
  <si>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</si>
  <si>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</si>
  <si>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</si>
  <si>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</si>
  <si>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</si>
  <si>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</si>
  <si>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</si>
  <si>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</si>
  <si>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</si>
  <si>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</si>
  <si>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</si>
  <si>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</si>
  <si>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</si>
  <si>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</si>
  <si>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</si>
  <si>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</si>
  <si>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</si>
  <si>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</si>
  <si>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</si>
  <si>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</si>
  <si>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</si>
  <si>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</si>
  <si>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</si>
  <si>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</si>
  <si>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</si>
  <si>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</si>
  <si>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</si>
  <si>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</si>
  <si>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</si>
  <si>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</si>
  <si>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</si>
  <si>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</si>
  <si>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</si>
  <si>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</si>
  <si>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</si>
  <si>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</si>
  <si>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</si>
  <si>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</si>
  <si>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</si>
  <si>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</si>
  <si>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</si>
  <si>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</si>
  <si>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</si>
  <si>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</si>
  <si>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</si>
  <si>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</si>
  <si>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</si>
  <si>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</si>
  <si>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</si>
  <si>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</si>
  <si>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</si>
  <si>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</si>
  <si>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</si>
  <si>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</si>
  <si>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</si>
  <si>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</si>
  <si>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</si>
  <si>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</si>
  <si>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</si>
  <si>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</si>
  <si>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</si>
  <si>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</si>
  <si>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</si>
  <si>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</si>
  <si>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</si>
  <si>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</si>
  <si>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</si>
  <si>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</si>
  <si>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</si>
  <si>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</si>
  <si>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</si>
  <si>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</si>
  <si>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</si>
  <si>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</si>
  <si>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</si>
  <si>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</si>
  <si>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</si>
  <si>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</si>
  <si>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</si>
  <si>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</si>
  <si>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</si>
  <si>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</si>
  <si>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</si>
  <si>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</si>
  <si>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</si>
  <si>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</si>
  <si>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</si>
  <si>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</si>
  <si>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</si>
  <si>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</si>
  <si>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</si>
  <si>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</si>
  <si>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</si>
  <si>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</si>
  <si>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</si>
  <si>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</si>
  <si>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</si>
  <si>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</si>
  <si>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</si>
  <si>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</si>
  <si>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</si>
  <si>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</si>
  <si>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</si>
  <si>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</si>
  <si>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</si>
  <si>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</si>
  <si>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</si>
  <si>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</si>
  <si>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</si>
  <si>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</si>
  <si>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</si>
  <si>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</si>
  <si>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</si>
  <si>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</si>
  <si>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</si>
  <si>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</si>
  <si>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</si>
  <si>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</si>
  <si>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</si>
  <si>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</si>
  <si>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</si>
  <si>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</si>
  <si>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</si>
  <si>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</si>
  <si>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</si>
  <si>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</si>
  <si>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</si>
  <si>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</si>
  <si>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</si>
  <si>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</si>
  <si>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</si>
  <si>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</si>
  <si>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</si>
  <si>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</si>
  <si>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</si>
  <si>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</si>
  <si>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</si>
  <si>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</si>
  <si>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</si>
  <si>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</si>
  <si>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</si>
  <si>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</si>
  <si>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</si>
  <si>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</si>
  <si>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</si>
  <si>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</si>
  <si>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</si>
  <si>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</si>
  <si>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</si>
  <si>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</si>
  <si>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</si>
  <si>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</si>
  <si>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</si>
  <si>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</si>
  <si>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</si>
  <si>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</si>
  <si>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</si>
  <si>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</si>
  <si>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</si>
  <si>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</si>
  <si>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</si>
  <si>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</si>
  <si>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</si>
  <si>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</si>
  <si>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</si>
  <si>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</si>
  <si>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</si>
  <si>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</si>
  <si>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</si>
  <si>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</si>
  <si>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</si>
  <si>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</si>
  <si>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</si>
  <si>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</si>
  <si>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</si>
  <si>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</si>
  <si>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</si>
  <si>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</si>
  <si>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</si>
  <si>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</si>
  <si>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</si>
  <si>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</si>
  <si>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</si>
  <si>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</si>
  <si>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</si>
  <si>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</si>
  <si>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</si>
  <si>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</si>
  <si>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</si>
  <si>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</si>
  <si>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</si>
  <si>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</si>
  <si>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</si>
  <si>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</si>
  <si>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</si>
  <si>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</si>
  <si>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</si>
  <si>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</si>
  <si>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</si>
  <si>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</si>
  <si>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</si>
  <si>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</si>
  <si>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</si>
  <si>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</si>
  <si>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</si>
  <si>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</si>
  <si>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</si>
  <si>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</si>
  <si>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</si>
  <si>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</si>
  <si>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</si>
  <si>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</si>
  <si>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</si>
  <si>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</si>
  <si>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</si>
  <si>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</si>
  <si>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</si>
  <si>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</si>
  <si>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</si>
  <si>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</si>
  <si>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</si>
  <si>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</si>
  <si>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</si>
  <si>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</si>
  <si>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</si>
  <si>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</si>
  <si>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</si>
  <si>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</si>
  <si>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</si>
  <si>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</si>
  <si>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</si>
  <si>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</si>
  <si>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</si>
  <si>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</si>
  <si>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</si>
  <si>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</si>
  <si>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</si>
  <si>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</si>
  <si>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</si>
  <si>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</si>
  <si>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</si>
  <si>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</si>
  <si>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</si>
  <si>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</si>
  <si>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</si>
  <si>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</si>
  <si>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</si>
  <si>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</si>
  <si>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</si>
  <si>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</si>
  <si>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</si>
  <si>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</si>
  <si>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</si>
  <si>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</si>
  <si>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</si>
  <si>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</si>
  <si>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</si>
  <si>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</si>
  <si>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</si>
  <si>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</si>
  <si>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</si>
  <si>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</si>
  <si>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</si>
  <si>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</si>
  <si>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</si>
  <si>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</si>
  <si>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</si>
  <si>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</si>
  <si>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</si>
  <si>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</si>
  <si>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</si>
  <si>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</si>
  <si>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</si>
  <si>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</si>
  <si>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</si>
  <si>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</si>
  <si>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</si>
  <si>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</si>
  <si>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</si>
  <si>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</si>
  <si>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</si>
  <si>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</si>
  <si>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</si>
  <si>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</si>
  <si>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</si>
  <si>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</si>
  <si>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</si>
  <si>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</si>
  <si>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</si>
  <si>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</si>
  <si>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</si>
  <si>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</si>
  <si>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</si>
  <si>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</si>
  <si>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</si>
  <si>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</si>
  <si>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</si>
  <si>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</si>
  <si>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</si>
  <si>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</si>
  <si>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</si>
  <si>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</si>
  <si>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</si>
  <si>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</si>
  <si>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</si>
  <si>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</si>
  <si>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</si>
  <si>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</si>
  <si>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</si>
  <si>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</si>
  <si>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</si>
  <si>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</si>
  <si>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</si>
  <si>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</si>
  <si>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</si>
  <si>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</si>
  <si>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</si>
  <si>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</si>
  <si>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</si>
  <si>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</si>
  <si>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</si>
  <si>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</si>
  <si>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</si>
  <si>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</si>
  <si>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</si>
  <si>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</si>
  <si>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</si>
  <si>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</si>
  <si>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</si>
  <si>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</si>
  <si>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</si>
  <si>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</si>
  <si>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</si>
  <si>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</si>
  <si>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</si>
  <si>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</si>
  <si>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</si>
  <si>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</si>
  <si>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</si>
  <si>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</si>
  <si>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</si>
  <si>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</si>
  <si>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</si>
  <si>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</si>
  <si>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</si>
  <si>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</si>
  <si>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</si>
  <si>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</si>
  <si>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</si>
  <si>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</si>
  <si>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</si>
  <si>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</si>
  <si>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</si>
  <si>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</si>
  <si>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</si>
  <si>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</si>
  <si>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</si>
  <si>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</si>
  <si>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</si>
  <si>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</si>
  <si>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</si>
  <si>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</si>
  <si>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</si>
  <si>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</si>
  <si>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</si>
  <si>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</si>
  <si>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</si>
  <si>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</si>
  <si>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</si>
  <si>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</si>
  <si>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</si>
  <si>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</si>
  <si>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</si>
  <si>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</si>
  <si>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</si>
  <si>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</si>
  <si>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</si>
  <si>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</si>
  <si>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</si>
  <si>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</si>
  <si>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</si>
  <si>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</si>
  <si>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</si>
  <si>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</si>
  <si>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</si>
  <si>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</si>
  <si>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</si>
  <si>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</si>
  <si>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</si>
  <si>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</si>
  <si>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</si>
  <si>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</si>
  <si>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</si>
  <si>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</si>
  <si>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</si>
  <si>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</si>
  <si>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</si>
  <si>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</si>
  <si>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</si>
  <si>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</si>
  <si>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</si>
  <si>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</si>
  <si>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</si>
  <si>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</si>
  <si>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</si>
  <si>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</si>
  <si>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</si>
  <si>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</si>
  <si>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</si>
  <si>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</si>
  <si>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</si>
  <si>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</si>
  <si>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</si>
  <si>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</si>
  <si>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</si>
  <si>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</si>
  <si>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</si>
  <si>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</si>
  <si>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</si>
  <si>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</si>
  <si>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</si>
  <si>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</si>
  <si>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</si>
  <si>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</si>
  <si>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</si>
  <si>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</si>
  <si>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</si>
  <si>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</si>
  <si>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</si>
  <si>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</si>
  <si>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</si>
  <si>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</si>
  <si>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</si>
  <si>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</si>
  <si>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</si>
  <si>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</si>
  <si>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</si>
  <si>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</si>
  <si>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</si>
  <si>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</si>
  <si>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</si>
  <si>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</si>
  <si>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</si>
  <si>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</si>
  <si>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</si>
  <si>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</si>
  <si>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</si>
  <si>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</si>
  <si>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</si>
  <si>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</si>
  <si>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</si>
  <si>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</si>
  <si>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</si>
  <si>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</si>
  <si>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</si>
  <si>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</si>
  <si>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</si>
  <si>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</si>
  <si>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</si>
  <si>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</si>
  <si>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</si>
  <si>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</si>
  <si>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</si>
  <si>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</si>
  <si>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</si>
  <si>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</si>
  <si>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</si>
  <si>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</si>
  <si>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</si>
  <si>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</si>
  <si>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</si>
  <si>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</si>
  <si>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</si>
  <si>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</si>
  <si>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</si>
  <si>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</si>
  <si>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</si>
  <si>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</si>
  <si>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</si>
  <si>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</si>
  <si>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</si>
  <si>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</si>
  <si>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</si>
  <si>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</si>
  <si>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</si>
  <si>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</si>
  <si>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</si>
  <si>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</si>
  <si>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</si>
  <si>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</si>
  <si>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</si>
  <si>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</si>
  <si>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</si>
  <si>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</si>
  <si>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</si>
  <si>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</si>
  <si>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</si>
  <si>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</si>
  <si>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</si>
  <si>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</si>
  <si>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</si>
  <si>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</si>
  <si>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</si>
  <si>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</si>
  <si>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</si>
  <si>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</si>
  <si>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</si>
  <si>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</si>
  <si>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</si>
  <si>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</si>
  <si>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</si>
  <si>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</si>
  <si>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</si>
  <si>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</si>
  <si>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</si>
  <si>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</si>
  <si>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</si>
  <si>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</si>
  <si>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</si>
  <si>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</si>
  <si>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</si>
  <si>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</si>
  <si>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</si>
  <si>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</si>
  <si>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</si>
  <si>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</si>
  <si>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</si>
  <si>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</si>
  <si>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</si>
  <si>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</si>
  <si>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</si>
  <si>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</si>
  <si>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</si>
  <si>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</si>
  <si>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</si>
  <si>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</si>
  <si>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</si>
  <si>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</si>
  <si>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</si>
  <si>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</si>
  <si>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</si>
  <si>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</si>
  <si>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</si>
  <si>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</si>
  <si>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</si>
  <si>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</si>
  <si>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</si>
  <si>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</si>
  <si>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</si>
  <si>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</si>
  <si>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</si>
  <si>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</si>
  <si>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</si>
  <si>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</si>
  <si>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</si>
  <si>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</si>
  <si>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</si>
  <si>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</si>
  <si>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</si>
  <si>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</si>
  <si>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</si>
  <si>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</si>
  <si>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</si>
  <si>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</si>
  <si>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</si>
  <si>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</si>
  <si>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</si>
  <si>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</si>
  <si>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</si>
  <si>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</si>
  <si>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</si>
  <si>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</si>
  <si>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</si>
  <si>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</si>
  <si>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</si>
  <si>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</si>
  <si>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</si>
  <si>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</si>
  <si>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</si>
  <si>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</si>
  <si>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</si>
  <si>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</si>
  <si>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</si>
  <si>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</si>
  <si>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</si>
  <si>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</si>
  <si>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</si>
  <si>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</si>
  <si>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</si>
  <si>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</si>
  <si>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</si>
  <si>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</si>
  <si>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</si>
  <si>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</si>
  <si>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</si>
  <si>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</si>
  <si>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</si>
  <si>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</si>
  <si>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</si>
  <si>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</si>
  <si>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</si>
  <si>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</si>
  <si>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</si>
  <si>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</si>
  <si>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</si>
  <si>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</si>
  <si>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</si>
  <si>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</si>
  <si>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</si>
  <si>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</si>
  <si>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</si>
  <si>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</si>
  <si>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</si>
  <si>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</si>
  <si>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</si>
  <si>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</si>
  <si>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</si>
  <si>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</si>
  <si>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</si>
  <si>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</si>
  <si>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</si>
  <si>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</si>
  <si>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</si>
  <si>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</si>
  <si>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</si>
  <si>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</si>
  <si>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</si>
  <si>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</si>
  <si>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</si>
  <si>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</si>
  <si>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</si>
  <si>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</si>
  <si>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</si>
  <si>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</si>
  <si>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</si>
  <si>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</si>
  <si>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</si>
  <si>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</si>
  <si>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</si>
  <si>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</si>
  <si>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</si>
  <si>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</si>
  <si>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</si>
  <si>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</si>
  <si>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</si>
  <si>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</si>
  <si>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</si>
  <si>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</si>
  <si>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</si>
  <si>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</si>
  <si>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</si>
  <si>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</si>
  <si>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</si>
  <si>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</si>
  <si>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</si>
  <si>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</si>
  <si>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</si>
  <si>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</si>
  <si>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</si>
  <si>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</si>
  <si>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</si>
  <si>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</si>
  <si>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</si>
  <si>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</si>
  <si>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</si>
  <si>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</si>
  <si>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</si>
  <si>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</si>
  <si>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</si>
  <si>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</si>
  <si>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</si>
  <si>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</si>
  <si>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</si>
  <si>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</si>
  <si>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</si>
  <si>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</si>
  <si>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</si>
  <si>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</si>
  <si>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</si>
  <si>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</si>
  <si>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</si>
  <si>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</si>
  <si>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</si>
  <si>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</si>
  <si>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</si>
  <si>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</si>
  <si>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</si>
  <si>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</si>
  <si>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</si>
  <si>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</si>
  <si>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</si>
  <si>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</si>
  <si>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</si>
  <si>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</si>
  <si>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</si>
  <si>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</si>
  <si>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</si>
  <si>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</si>
  <si>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</si>
  <si>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</si>
  <si>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</si>
  <si>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</si>
  <si>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</si>
  <si>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</si>
  <si>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</si>
  <si>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</si>
  <si>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</si>
  <si>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</si>
  <si>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</si>
  <si>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</si>
  <si>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</si>
  <si>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</si>
  <si>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</si>
  <si>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</si>
  <si>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</si>
  <si>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</si>
  <si>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</si>
  <si>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</si>
  <si>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</si>
  <si>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</si>
  <si>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</si>
  <si>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</si>
  <si>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</si>
  <si>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</si>
  <si>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</si>
  <si>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</si>
  <si>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</si>
  <si>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</si>
  <si>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</si>
  <si>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</si>
  <si>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</si>
  <si>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</si>
  <si>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</si>
  <si>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</si>
  <si>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</si>
  <si>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</si>
  <si>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</si>
  <si>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</si>
  <si>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</si>
  <si>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</si>
  <si>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</si>
  <si>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</si>
  <si>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</si>
  <si>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</si>
  <si>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</si>
  <si>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</si>
  <si>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</si>
  <si>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</si>
  <si>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</si>
  <si>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</si>
  <si>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</si>
  <si>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</si>
  <si>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</si>
  <si>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</si>
  <si>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</si>
  <si>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</si>
  <si>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</si>
  <si>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</si>
  <si>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</si>
  <si>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</si>
  <si>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</si>
  <si>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</si>
  <si>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</si>
  <si>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</si>
  <si>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</si>
  <si>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</si>
  <si>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</si>
  <si>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</si>
  <si>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</si>
  <si>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</si>
  <si>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</si>
  <si>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</si>
  <si>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</si>
  <si>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</si>
  <si>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</si>
  <si>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</si>
  <si>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</si>
  <si>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</si>
  <si>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</si>
  <si>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</si>
  <si>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</si>
  <si>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</si>
  <si>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</si>
  <si>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</si>
  <si>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</si>
  <si>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</si>
  <si>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</si>
  <si>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</si>
  <si>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</si>
  <si>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</si>
  <si>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</si>
  <si>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</si>
  <si>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</si>
  <si>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</si>
  <si>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</si>
  <si>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</si>
  <si>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</si>
  <si>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</si>
  <si>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</si>
  <si>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</si>
  <si>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</si>
  <si>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</si>
  <si>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</si>
  <si>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</si>
  <si>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</si>
  <si>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</si>
  <si>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</si>
  <si>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</si>
  <si>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</si>
  <si>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</si>
  <si>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</si>
  <si>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</si>
  <si>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</si>
  <si>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</si>
  <si>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</si>
  <si>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</si>
  <si>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</si>
  <si>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</si>
  <si>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</si>
  <si>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</si>
  <si>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</si>
  <si>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</si>
  <si>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</si>
  <si>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</si>
  <si>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</si>
  <si>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</si>
  <si>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</si>
  <si>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</si>
  <si>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</si>
  <si>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</si>
  <si>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</si>
  <si>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</si>
  <si>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</si>
  <si>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</si>
  <si>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</si>
  <si>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</si>
  <si>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</si>
  <si>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</si>
  <si>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</si>
  <si>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</si>
  <si>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</si>
  <si>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</si>
  <si>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</si>
  <si>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</si>
  <si>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</si>
  <si>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</si>
  <si>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</si>
  <si>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</si>
  <si>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</si>
  <si>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</si>
  <si>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</si>
  <si>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</si>
  <si>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</si>
  <si>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</si>
  <si>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</si>
  <si>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</si>
  <si>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</si>
  <si>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</si>
  <si>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</si>
  <si>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</si>
  <si>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</si>
  <si>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</si>
  <si>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</si>
  <si>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</si>
  <si>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</si>
  <si>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</si>
  <si>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</si>
  <si>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</si>
  <si>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</si>
  <si>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</si>
  <si>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</si>
  <si>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</si>
  <si>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</si>
  <si>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</si>
  <si>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</si>
  <si>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</si>
  <si>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</si>
  <si>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</si>
  <si>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</si>
  <si>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</si>
  <si>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</si>
  <si>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</si>
  <si>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</si>
  <si>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</si>
  <si>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</si>
  <si>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</si>
  <si>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</si>
  <si>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</si>
  <si>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</si>
  <si>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</si>
  <si>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</si>
  <si>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</si>
  <si>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</si>
  <si>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</si>
  <si>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</si>
  <si>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</si>
  <si>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</si>
  <si>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</si>
  <si>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</si>
  <si>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</si>
  <si>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</si>
  <si>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</si>
  <si>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</si>
  <si>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</si>
  <si>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</si>
  <si>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</si>
  <si>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</si>
  <si>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</si>
  <si>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</si>
  <si>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</si>
  <si>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</si>
  <si>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</si>
  <si>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</si>
  <si>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</si>
  <si>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</si>
  <si>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</si>
  <si>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</si>
  <si>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</si>
  <si>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</si>
  <si>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</si>
  <si>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</si>
  <si>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</si>
  <si>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</si>
  <si>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</si>
  <si>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</si>
  <si>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</si>
  <si>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</si>
  <si>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</si>
  <si>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</si>
  <si>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</si>
  <si>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</si>
  <si>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</si>
  <si>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</si>
  <si>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</si>
  <si>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</si>
  <si>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</si>
  <si>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</si>
  <si>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</si>
  <si>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</si>
  <si>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</si>
  <si>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</si>
  <si>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</si>
  <si>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</si>
  <si>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</si>
  <si>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</si>
  <si>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</si>
  <si>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</si>
  <si>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</si>
  <si>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</si>
  <si>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</si>
  <si>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</si>
  <si>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</si>
  <si>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</si>
  <si>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</si>
  <si>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</si>
  <si>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</si>
  <si>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</si>
  <si>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</si>
  <si>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</si>
  <si>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</si>
  <si>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</si>
  <si>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</si>
  <si>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</si>
  <si>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</si>
  <si>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</si>
  <si>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</si>
  <si>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</si>
  <si>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</si>
  <si>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</si>
  <si>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</si>
  <si>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</si>
  <si>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</si>
  <si>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</si>
  <si>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</si>
  <si>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</si>
  <si>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</si>
  <si>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</si>
  <si>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</si>
  <si>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</si>
  <si>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</si>
  <si>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</si>
  <si>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</si>
  <si>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</si>
  <si>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</si>
  <si>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</si>
  <si>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</si>
  <si>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</si>
  <si>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</si>
  <si>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</si>
  <si>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</si>
  <si>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</si>
  <si>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</si>
  <si>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</si>
  <si>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</si>
  <si>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</si>
  <si>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</si>
  <si>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</si>
  <si>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</si>
  <si>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</si>
  <si>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</si>
  <si>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</si>
  <si>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</si>
  <si>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</si>
  <si>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</si>
  <si>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</si>
  <si>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</si>
  <si>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</si>
  <si>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</si>
  <si>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</si>
  <si>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</si>
  <si>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</si>
  <si>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</si>
  <si>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</si>
  <si>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</si>
  <si>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</si>
  <si>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</si>
  <si>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</si>
  <si>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</si>
  <si>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</si>
  <si>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</si>
  <si>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</si>
  <si>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</si>
  <si>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</si>
  <si>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</si>
  <si>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</si>
  <si>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</si>
  <si>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</si>
  <si>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</si>
  <si>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</si>
  <si>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</si>
  <si>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</si>
  <si>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</si>
  <si>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</si>
  <si>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</si>
  <si>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</si>
  <si>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</si>
  <si>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</si>
  <si>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</si>
  <si>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</si>
  <si>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</si>
  <si>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</si>
  <si>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</si>
  <si>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</si>
  <si>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</si>
  <si>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</si>
  <si>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</si>
  <si>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</si>
  <si>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</si>
  <si>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</si>
  <si>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</si>
  <si>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</si>
  <si>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</si>
  <si>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</si>
  <si>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</si>
  <si>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</si>
  <si>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</si>
  <si>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</si>
  <si>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</si>
  <si>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</si>
  <si>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</si>
  <si>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</si>
  <si>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</si>
  <si>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</si>
  <si>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</si>
  <si>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</si>
  <si>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</si>
  <si>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</si>
  <si>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</si>
  <si>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</si>
  <si>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</si>
  <si>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</si>
  <si>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</si>
  <si>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</si>
  <si>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</si>
  <si>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</si>
  <si>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</si>
  <si>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</si>
  <si>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</si>
  <si>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</si>
  <si>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</si>
  <si>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</si>
  <si>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</si>
  <si>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</si>
  <si>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</si>
  <si>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</si>
  <si>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</si>
  <si>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</si>
  <si>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</si>
  <si>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</si>
  <si>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</si>
  <si>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</si>
  <si>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</si>
  <si>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</si>
  <si>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</si>
  <si>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</si>
  <si>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</si>
  <si>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</si>
  <si>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</si>
  <si>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</si>
  <si>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</si>
  <si>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</si>
  <si>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</si>
  <si>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</si>
  <si>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</si>
  <si>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</si>
  <si>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</si>
  <si>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</si>
  <si>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</si>
  <si>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</si>
  <si>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</si>
  <si>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</si>
  <si>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</si>
  <si>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</si>
  <si>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</si>
  <si>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</si>
  <si>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</si>
  <si>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</si>
  <si>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</si>
  <si>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</si>
  <si>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</si>
  <si>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</si>
  <si>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</si>
  <si>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</si>
  <si>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</si>
  <si>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</si>
  <si>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</si>
  <si>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</si>
  <si>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</si>
  <si>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</si>
  <si>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</si>
  <si>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</si>
  <si>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</si>
  <si>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</si>
  <si>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</si>
  <si>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</si>
  <si>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</si>
  <si>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</si>
  <si>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</si>
  <si>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</si>
  <si>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</si>
  <si>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</si>
  <si>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</si>
  <si>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</si>
  <si>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</si>
  <si>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</si>
  <si>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</si>
  <si>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</si>
  <si>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</si>
  <si>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</si>
  <si>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</si>
  <si>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</si>
  <si>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</si>
  <si>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</si>
  <si>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</si>
  <si>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</si>
  <si>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</si>
  <si>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</si>
  <si>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</si>
  <si>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</si>
  <si>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</si>
  <si>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</si>
  <si>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</si>
  <si>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</si>
  <si>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</si>
  <si>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</si>
  <si>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</si>
  <si>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</si>
  <si>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</si>
  <si>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</si>
  <si>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</si>
  <si>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</si>
  <si>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</si>
  <si>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</si>
  <si>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</si>
  <si>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</si>
  <si>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</si>
  <si>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</si>
  <si>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</si>
  <si>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</si>
  <si>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</si>
  <si>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</si>
  <si>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</si>
  <si>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</si>
  <si>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</si>
  <si>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</si>
  <si>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</si>
  <si>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</si>
  <si>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</si>
  <si>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</si>
  <si>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</si>
  <si>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</si>
  <si>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</si>
  <si>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</si>
  <si>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</si>
  <si>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</si>
  <si>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</si>
  <si>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</si>
  <si>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</si>
  <si>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</si>
  <si>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</si>
  <si>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</si>
  <si>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</si>
  <si>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</si>
  <si>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</si>
  <si>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</si>
  <si>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</si>
  <si>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</si>
  <si>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</si>
  <si>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</si>
  <si>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</si>
  <si>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</si>
  <si>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</si>
  <si>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</si>
  <si>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</si>
  <si>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</si>
  <si>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</si>
  <si>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</si>
  <si>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</si>
  <si>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</si>
  <si>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</si>
  <si>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</si>
  <si>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</si>
  <si>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</si>
  <si>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</si>
  <si>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</si>
  <si>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</si>
  <si>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</si>
  <si>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</si>
  <si>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</si>
  <si>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</si>
  <si>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</si>
  <si>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</si>
  <si>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</si>
  <si>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</si>
  <si>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</si>
  <si>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</si>
  <si>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</si>
  <si>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</si>
  <si>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</si>
  <si>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</si>
  <si>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</si>
  <si>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</si>
  <si>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</si>
  <si>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</si>
  <si>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</si>
  <si>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</si>
  <si>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</si>
  <si>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</si>
  <si>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</si>
  <si>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</si>
  <si>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</si>
  <si>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</si>
  <si>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</si>
  <si>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</si>
  <si>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</si>
  <si>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</si>
  <si>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</si>
  <si>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</si>
  <si>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</si>
  <si>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</si>
  <si>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</si>
  <si>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</si>
  <si>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</si>
  <si>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</si>
  <si>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</si>
  <si>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</si>
  <si>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</si>
  <si>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</si>
  <si>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</si>
  <si>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</si>
  <si>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</si>
  <si>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</si>
  <si>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</si>
  <si>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</si>
  <si>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</si>
  <si>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</si>
  <si>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</si>
  <si>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</si>
  <si>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</si>
  <si>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</si>
  <si>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</si>
  <si>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</si>
  <si>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</si>
  <si>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</si>
  <si>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</si>
  <si>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</si>
  <si>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</si>
  <si>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</si>
  <si>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</si>
  <si>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</si>
  <si>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</si>
  <si>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</si>
  <si>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</si>
  <si>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</si>
  <si>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</si>
  <si>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</si>
  <si>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</si>
  <si>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</si>
  <si>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</si>
  <si>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</si>
  <si>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</si>
  <si>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</si>
  <si>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</si>
  <si>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</si>
  <si>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</si>
  <si>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</si>
  <si>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</si>
  <si>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</si>
  <si>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</si>
  <si>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</si>
  <si>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</si>
  <si>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</si>
  <si>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</si>
  <si>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</si>
  <si>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</si>
  <si>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</si>
  <si>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</si>
  <si>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</si>
  <si>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</si>
  <si>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</si>
  <si>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</si>
  <si>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</si>
  <si>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</si>
  <si>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</si>
  <si>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</si>
  <si>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</si>
  <si>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</si>
  <si>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</si>
  <si>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</si>
  <si>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</si>
  <si>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</si>
  <si>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</si>
  <si>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</si>
  <si>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</si>
  <si>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</si>
  <si>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</si>
  <si>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</si>
  <si>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</si>
  <si>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</si>
  <si>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</si>
  <si>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</si>
  <si>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</si>
  <si>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</si>
  <si>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</si>
  <si>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</si>
  <si>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</si>
  <si>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</si>
  <si>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</si>
  <si>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</si>
  <si>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</si>
  <si>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</si>
  <si>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</si>
  <si>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</si>
  <si>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</si>
  <si>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</si>
  <si>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</si>
  <si>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</si>
  <si>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</si>
  <si>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</si>
  <si>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</si>
  <si>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</si>
  <si>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</si>
  <si>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</si>
  <si>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</si>
  <si>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</si>
  <si>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</si>
  <si>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</si>
  <si>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</si>
  <si>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</si>
  <si>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</si>
  <si>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</si>
  <si>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</si>
  <si>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</si>
  <si>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</si>
  <si>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</si>
  <si>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</si>
  <si>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</si>
  <si>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</si>
  <si>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</si>
  <si>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</si>
  <si>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</si>
  <si>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</si>
  <si>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</si>
  <si>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</si>
  <si>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</si>
  <si>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</si>
  <si>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</si>
  <si>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</si>
  <si>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</si>
  <si>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</si>
  <si>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</si>
  <si>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</si>
  <si>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</si>
  <si>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</si>
  <si>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</si>
  <si>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</si>
  <si>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</si>
  <si>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</si>
  <si>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</si>
  <si>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</si>
  <si>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</si>
  <si>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</si>
  <si>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</si>
  <si>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</si>
  <si>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</si>
  <si>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</si>
  <si>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</si>
  <si>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</si>
  <si>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</si>
  <si>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</si>
  <si>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</si>
  <si>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</si>
  <si>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</si>
  <si>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</si>
  <si>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</si>
  <si>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</si>
  <si>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</si>
  <si>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</si>
  <si>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</si>
  <si>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</si>
  <si>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</si>
  <si>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</si>
  <si>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</si>
  <si>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</si>
  <si>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</si>
  <si>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</si>
  <si>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</si>
  <si>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</si>
  <si>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</si>
  <si>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</si>
  <si>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</si>
  <si>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</si>
  <si>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</si>
  <si>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</si>
  <si>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</si>
  <si>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</si>
  <si>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</si>
  <si>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</si>
  <si>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</si>
  <si>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</si>
  <si>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</si>
  <si>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</si>
  <si>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</si>
  <si>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</si>
  <si>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</si>
  <si>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</si>
  <si>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</si>
  <si>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</si>
  <si>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</si>
  <si>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</si>
  <si>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</si>
  <si>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</si>
  <si>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</si>
  <si>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</si>
  <si>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</si>
  <si>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</si>
  <si>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</si>
  <si>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</si>
  <si>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</si>
  <si>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</si>
  <si>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</si>
  <si>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</si>
  <si>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</si>
  <si>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</si>
  <si>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</si>
  <si>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</si>
  <si>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</si>
  <si>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</si>
  <si>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</si>
  <si>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</si>
  <si>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</si>
  <si>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</si>
  <si>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</si>
  <si>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</si>
  <si>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</si>
  <si>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</si>
  <si>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</si>
  <si>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</si>
  <si>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</si>
  <si>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</si>
  <si>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</si>
  <si>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</si>
  <si>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</si>
  <si>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</si>
  <si>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</si>
  <si>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</si>
  <si>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</si>
  <si>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</si>
  <si>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</si>
  <si>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</si>
  <si>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</si>
  <si>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</si>
  <si>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</si>
  <si>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</si>
  <si>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</si>
  <si>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</si>
  <si>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</si>
  <si>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</si>
  <si>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</si>
  <si>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</si>
  <si>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</si>
  <si>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</si>
  <si>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</si>
  <si>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</si>
  <si>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</si>
  <si>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</si>
  <si>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</si>
  <si>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</si>
  <si>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</si>
  <si>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</si>
  <si>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</si>
  <si>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</si>
  <si>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</si>
  <si>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</si>
  <si>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</si>
  <si>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</si>
  <si>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</si>
  <si>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</si>
  <si>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</si>
  <si>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</si>
  <si>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</si>
  <si>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</si>
  <si>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</si>
  <si>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</si>
  <si>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</si>
  <si>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</si>
  <si>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</si>
  <si>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</si>
  <si>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</si>
  <si>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</si>
  <si>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</si>
  <si>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</si>
  <si>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</si>
  <si>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</si>
  <si>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</si>
  <si>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</si>
  <si>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</si>
  <si>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</si>
  <si>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</si>
  <si>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</si>
  <si>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</si>
  <si>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</si>
  <si>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</si>
  <si>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</si>
  <si>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</si>
  <si>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</si>
  <si>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</si>
  <si>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</si>
  <si>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</si>
  <si>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</si>
  <si>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</si>
  <si>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</si>
  <si>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</si>
  <si>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</si>
  <si>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</si>
  <si>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</si>
  <si>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</si>
  <si>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</si>
  <si>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</si>
  <si>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</si>
  <si>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</si>
  <si>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</si>
  <si>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</si>
  <si>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</si>
  <si>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</si>
  <si>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</si>
  <si>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</si>
  <si>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</si>
  <si>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</si>
  <si>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</si>
  <si>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</si>
  <si>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</si>
  <si>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</si>
  <si>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</si>
  <si>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</si>
  <si>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</si>
  <si>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</si>
  <si>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</si>
  <si>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</si>
  <si>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</si>
  <si>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</si>
  <si>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</si>
  <si>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</si>
  <si>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</si>
  <si>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</si>
  <si>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</si>
  <si>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</si>
  <si>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</si>
  <si>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</si>
  <si>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</si>
  <si>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</si>
  <si>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</si>
  <si>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</si>
  <si>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</si>
  <si>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</si>
  <si>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</si>
  <si>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</si>
  <si>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</si>
  <si>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</si>
  <si>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</si>
  <si>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</si>
  <si>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</si>
  <si>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</si>
  <si>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</si>
  <si>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</si>
  <si>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</si>
  <si>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</si>
  <si>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</si>
  <si>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</si>
  <si>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</si>
  <si>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</si>
  <si>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</si>
  <si>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</si>
  <si>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</si>
  <si>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</si>
  <si>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</si>
  <si>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</si>
  <si>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</si>
  <si>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</si>
  <si>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</si>
  <si>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</si>
  <si>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</si>
  <si>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</si>
  <si>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</si>
  <si>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</si>
  <si>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</si>
  <si>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</si>
  <si>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</si>
  <si>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</si>
  <si>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</si>
  <si>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</si>
  <si>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</si>
  <si>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</si>
  <si>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</si>
  <si>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</si>
  <si>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</si>
  <si>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</si>
  <si>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</si>
  <si>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</si>
  <si>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</si>
  <si>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</si>
  <si>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</si>
  <si>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</si>
  <si>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</si>
  <si>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</si>
  <si>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</si>
  <si>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</si>
  <si>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</si>
  <si>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</si>
  <si>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</si>
  <si>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</si>
  <si>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</si>
  <si>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</si>
  <si>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</si>
  <si>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</si>
  <si>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</si>
  <si>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</si>
  <si>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</si>
  <si>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</si>
  <si>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</si>
  <si>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</si>
  <si>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</si>
  <si>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</si>
  <si>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</si>
  <si>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</si>
  <si>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</si>
  <si>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</si>
  <si>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</si>
  <si>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</si>
  <si>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</si>
  <si>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</si>
  <si>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</si>
  <si>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</si>
  <si>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</si>
  <si>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</si>
  <si>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</si>
  <si>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</si>
  <si>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</si>
  <si>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</si>
  <si>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</si>
  <si>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</si>
  <si>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</si>
  <si>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</si>
  <si>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</si>
  <si>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</si>
  <si>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</si>
  <si>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</si>
  <si>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</si>
  <si>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</si>
  <si>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</si>
  <si>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</si>
  <si>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</si>
  <si>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</si>
  <si>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</si>
  <si>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</si>
  <si>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</si>
  <si>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</si>
  <si>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</si>
  <si>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</si>
  <si>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</si>
  <si>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</si>
  <si>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</si>
  <si>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</si>
  <si>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</si>
  <si>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</si>
  <si>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</si>
  <si>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</si>
  <si>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</si>
  <si>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</si>
  <si>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</si>
  <si>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</si>
  <si>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</si>
  <si>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</si>
  <si>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</si>
  <si>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</si>
  <si>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</si>
  <si>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</si>
  <si>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</si>
  <si>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</si>
  <si>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</si>
  <si>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</si>
  <si>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</si>
  <si>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</si>
  <si>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</si>
  <si>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</si>
  <si>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</si>
  <si>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</si>
  <si>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</si>
  <si>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</si>
  <si>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</si>
  <si>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</si>
  <si>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</si>
  <si>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</si>
  <si>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</si>
  <si>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</si>
  <si>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</si>
  <si>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</si>
  <si>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</si>
  <si>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</si>
  <si>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</si>
  <si>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</si>
  <si>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</si>
  <si>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</si>
  <si>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</si>
  <si>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</si>
  <si>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</si>
  <si>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</si>
  <si>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</si>
  <si>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</si>
  <si>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</si>
  <si>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</si>
  <si>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</si>
  <si>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</si>
  <si>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</si>
  <si>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</si>
  <si>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</si>
  <si>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</si>
  <si>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</si>
  <si>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</si>
  <si>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</si>
  <si>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</si>
  <si>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</si>
  <si>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</si>
  <si>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</si>
  <si>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</si>
  <si>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</si>
  <si>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</si>
  <si>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</si>
  <si>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</si>
  <si>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</si>
  <si>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</si>
  <si>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</si>
  <si>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</si>
  <si>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</si>
  <si>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</si>
  <si>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</si>
  <si>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</si>
  <si>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</si>
  <si>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</si>
  <si>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</si>
  <si>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</si>
  <si>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</si>
  <si>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</si>
  <si>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</si>
  <si>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</si>
  <si>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</si>
  <si>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</si>
  <si>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</si>
  <si>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</si>
  <si>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</si>
  <si>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</si>
  <si>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</si>
  <si>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</si>
  <si>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</si>
  <si>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</si>
  <si>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</si>
  <si>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</si>
  <si>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</si>
  <si>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</si>
  <si>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</si>
  <si>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</si>
  <si>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</si>
  <si>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</si>
  <si>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</si>
  <si>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</si>
  <si>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</si>
  <si>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</si>
  <si>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</si>
  <si>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</si>
  <si>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</si>
  <si>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</si>
  <si>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</si>
  <si>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</si>
  <si>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</si>
  <si>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</si>
  <si>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</si>
  <si>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</si>
  <si>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</si>
  <si>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</si>
  <si>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</si>
  <si>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</si>
  <si>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</si>
  <si>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</si>
  <si>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</si>
  <si>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</si>
  <si>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</si>
  <si>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</si>
  <si>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</si>
  <si>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</si>
  <si>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</si>
  <si>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</si>
  <si>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</si>
  <si>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</si>
  <si>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</si>
  <si>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</si>
  <si>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</si>
  <si>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</si>
  <si>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</si>
  <si>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</si>
  <si>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</si>
  <si>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</si>
  <si>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</si>
  <si>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</si>
  <si>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</si>
  <si>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</si>
  <si>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</si>
  <si>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</si>
  <si>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</si>
  <si>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</si>
  <si>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</si>
  <si>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</si>
  <si>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</si>
  <si>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</si>
  <si>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</si>
  <si>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</si>
  <si>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</si>
  <si>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</si>
  <si>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</si>
  <si>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</si>
  <si>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</si>
  <si>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</si>
  <si>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</si>
  <si>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</si>
  <si>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</si>
  <si>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</si>
  <si>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</si>
  <si>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</si>
  <si>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</si>
  <si>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</si>
  <si>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</si>
  <si>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</si>
  <si>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</si>
  <si>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</si>
  <si>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</si>
  <si>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</si>
  <si>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</si>
  <si>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</si>
  <si>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</si>
  <si>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</si>
  <si>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</si>
  <si>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</si>
  <si>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</si>
  <si>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</si>
  <si>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</si>
  <si>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</si>
  <si>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</si>
  <si>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</si>
  <si>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</si>
  <si>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</si>
  <si>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</si>
  <si>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</si>
  <si>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</si>
  <si>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</si>
  <si>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</si>
  <si>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</si>
  <si>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</si>
  <si>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</si>
  <si>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</si>
  <si>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</si>
  <si>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</si>
  <si>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</si>
  <si>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</si>
  <si>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</si>
  <si>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</si>
  <si>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</si>
  <si>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</si>
  <si>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</si>
  <si>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</si>
  <si>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</si>
  <si>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</si>
  <si>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</si>
  <si>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</si>
  <si>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</si>
  <si>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</si>
  <si>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</si>
  <si>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</si>
  <si>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</si>
  <si>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</si>
  <si>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</si>
  <si>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</si>
  <si>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</si>
  <si>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</si>
  <si>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</si>
  <si>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</si>
  <si>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</si>
  <si>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</si>
  <si>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</si>
  <si>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</si>
  <si>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</si>
  <si>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</si>
  <si>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</si>
  <si>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</si>
  <si>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</si>
  <si>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</si>
  <si>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</si>
  <si>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</si>
  <si>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</si>
  <si>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</si>
  <si>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</si>
  <si>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</si>
  <si>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</si>
  <si>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</si>
  <si>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</si>
  <si>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</si>
  <si>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</si>
  <si>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</si>
  <si>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</si>
  <si>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</si>
  <si>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</si>
  <si>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</si>
  <si>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</si>
  <si>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</si>
  <si>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</si>
  <si>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</si>
  <si>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</si>
  <si>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</si>
  <si>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</si>
  <si>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</si>
  <si>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</si>
  <si>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</si>
  <si>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</si>
  <si>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</si>
  <si>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</si>
  <si>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</si>
  <si>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</si>
  <si>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</si>
  <si>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</si>
  <si>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</si>
  <si>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</si>
  <si>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</si>
  <si>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</si>
  <si>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</si>
  <si>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</si>
  <si>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</si>
  <si>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</si>
  <si>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</si>
  <si>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</si>
  <si>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</si>
  <si>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</si>
  <si>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</si>
  <si>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</si>
  <si>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</si>
  <si>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</si>
  <si>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</si>
  <si>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</si>
  <si>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</si>
  <si>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</si>
  <si>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</si>
  <si>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</si>
  <si>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</si>
  <si>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</si>
  <si>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</si>
  <si>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</si>
  <si>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</si>
  <si>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</si>
  <si>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</si>
  <si>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</si>
  <si>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</si>
  <si>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</si>
  <si>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</si>
  <si>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</si>
  <si>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</si>
  <si>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</si>
  <si>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</si>
  <si>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</si>
  <si>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</si>
  <si>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</si>
  <si>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</si>
  <si>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</si>
  <si>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</si>
  <si>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</si>
  <si>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</si>
  <si>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</si>
  <si>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</si>
  <si>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</si>
  <si>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</si>
  <si>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</si>
  <si>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</si>
  <si>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</si>
  <si>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</si>
  <si>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</si>
  <si>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</si>
  <si>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</si>
  <si>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</si>
  <si>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</si>
  <si>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</si>
  <si>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</si>
  <si>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</si>
  <si>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</si>
  <si>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</si>
  <si>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</si>
  <si>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</si>
  <si>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</si>
  <si>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</si>
  <si>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</si>
  <si>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</si>
  <si>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</si>
  <si>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</si>
  <si>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</si>
  <si>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</si>
  <si>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</si>
  <si>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</si>
  <si>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</si>
  <si>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</si>
  <si>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</si>
  <si>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</si>
  <si>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</si>
  <si>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</si>
  <si>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</si>
  <si>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</si>
  <si>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</si>
  <si>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</si>
  <si>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</si>
  <si>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</si>
  <si>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</si>
  <si>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</si>
  <si>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</si>
  <si>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</si>
  <si>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</si>
  <si>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</si>
  <si>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</si>
  <si>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</si>
  <si>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</si>
  <si>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</si>
  <si>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</si>
  <si>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</si>
  <si>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</si>
  <si>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</si>
  <si>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</si>
  <si>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</si>
  <si>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</si>
  <si>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</si>
  <si>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</si>
  <si>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</si>
  <si>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</si>
  <si>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</si>
  <si>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</si>
  <si>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</si>
  <si>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</si>
  <si>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</si>
  <si>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</si>
  <si>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</si>
  <si>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</si>
  <si>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</si>
  <si>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</si>
  <si>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</si>
  <si>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</si>
  <si>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</si>
  <si>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</si>
  <si>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</si>
  <si>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</si>
  <si>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</si>
  <si>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</si>
  <si>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</si>
  <si>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</si>
  <si>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</si>
  <si>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</si>
  <si>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</si>
  <si>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</si>
  <si>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</si>
  <si>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</si>
  <si>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</si>
  <si>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</si>
  <si>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</si>
  <si>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</si>
  <si>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</si>
  <si>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</si>
  <si>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</si>
  <si>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</si>
  <si>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</si>
  <si>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</si>
  <si>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</si>
  <si>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</si>
  <si>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</si>
  <si>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</si>
  <si>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</si>
  <si>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</si>
  <si>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</si>
  <si>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</si>
  <si>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</si>
  <si>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</si>
  <si>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</si>
  <si>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</si>
  <si>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</si>
  <si>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</si>
  <si>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</si>
  <si>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</si>
  <si>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</si>
  <si>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</si>
  <si>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</si>
  <si>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</si>
  <si>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</si>
  <si>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</si>
  <si>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</si>
  <si>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</si>
  <si>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</si>
  <si>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</si>
  <si>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</si>
  <si>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</si>
  <si>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</si>
  <si>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</si>
  <si>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</si>
  <si>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</si>
  <si>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</si>
  <si>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</si>
  <si>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</si>
  <si>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</si>
  <si>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</si>
  <si>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</si>
  <si>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</si>
  <si>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</si>
  <si>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</si>
  <si>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</si>
  <si>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</si>
  <si>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</si>
  <si>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</si>
  <si>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</si>
  <si>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</si>
  <si>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</si>
  <si>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</si>
  <si>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</si>
  <si>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</si>
  <si>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</si>
  <si>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</si>
  <si>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</si>
  <si>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</si>
  <si>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</si>
  <si>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</si>
  <si>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</si>
  <si>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</si>
  <si>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</si>
  <si>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</si>
  <si>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</si>
  <si>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</si>
  <si>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</si>
  <si>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</si>
  <si>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</si>
  <si>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</si>
  <si>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</si>
  <si>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</si>
  <si>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</si>
  <si>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</si>
  <si>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</si>
  <si>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</si>
  <si>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</si>
  <si>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</si>
  <si>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</si>
  <si>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</si>
  <si>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</si>
  <si>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</si>
  <si>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</si>
  <si>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</si>
  <si>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</si>
  <si>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</si>
  <si>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</si>
  <si>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</si>
  <si>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</si>
  <si>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</si>
  <si>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</si>
  <si>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</si>
  <si>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05116650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</si>
  <si>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</si>
  <si>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</si>
  <si>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</si>
  <si>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RIVIERE DE L'AUROUE</t>
  </si>
  <si>
    <t xml:space="preserve">NOM_PRELEV_DETERM</t>
  </si>
  <si>
    <t xml:space="preserve">AQUASCOP BIOLOGIE site de Monptellier</t>
  </si>
  <si>
    <t xml:space="preserve">LB_STATION</t>
  </si>
  <si>
    <t xml:space="preserve">L'AUROUE EN AMONT DE L'ISLE-BOUZON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</si>
  <si>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</si>
  <si>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</si>
  <si>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</si>
  <si>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</si>
  <si>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IBMR-22-M138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</si>
  <si>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</si>
  <si>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</si>
  <si>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</si>
  <si>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</si>
  <si>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</si>
  <si>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</si>
  <si>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</si>
  <si>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</si>
  <si>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</si>
  <si>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</si>
  <si>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</si>
  <si>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</si>
  <si>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</si>
  <si>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</si>
  <si>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FAIBLEMENT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</si>
  <si>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</si>
  <si>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</si>
  <si>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</si>
  <si>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</si>
  <si>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</si>
  <si>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</si>
  <si>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</si>
  <si>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</si>
  <si>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</si>
  <si>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</si>
  <si>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</si>
  <si>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</si>
  <si>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</si>
  <si>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</si>
  <si>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</si>
  <si>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</si>
  <si>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</si>
  <si>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</si>
  <si>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</si>
  <si>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</si>
  <si>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</si>
  <si>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</si>
  <si>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</si>
  <si>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</si>
  <si>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</si>
  <si>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</si>
  <si>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</si>
  <si>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</si>
  <si>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</si>
  <si>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</si>
  <si>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</si>
  <si>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</si>
  <si>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</si>
  <si>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</si>
  <si>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</si>
  <si>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</si>
  <si>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</si>
  <si>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</si>
  <si>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</si>
  <si>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</si>
  <si>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</si>
  <si>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</si>
  <si>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</si>
  <si>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</si>
  <si>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</si>
  <si>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</si>
  <si>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</si>
  <si>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</si>
  <si>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</si>
  <si>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</si>
  <si>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</si>
  <si>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</si>
  <si>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</si>
  <si>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</si>
  <si>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</si>
  <si>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</si>
  <si>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</si>
  <si>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</si>
  <si>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</si>
  <si>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</si>
  <si>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</si>
  <si>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</si>
  <si>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</si>
  <si>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étiage sévère - nombreux taxons hors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</si>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</sst>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517595</v>
      </c>
      <c r="G10" s="25"/>
      <c r="H10" s="25"/>
    </row>
    <row r="11" customFormat="false" ht="15" hidden="false" customHeight="false" outlineLevel="0" collapsed="false">
      <c r="A11" s="26" t="s">
        <v>5183</v>
      </c>
      <c r="B11" s="30" t="n">
        <v>44770</v>
      </c>
      <c r="D11" s="26" t="s">
        <v>5184</v>
      </c>
      <c r="E11" s="29" t="n">
        <v>6314833</v>
      </c>
      <c r="G11" s="25"/>
      <c r="H11" s="25"/>
    </row>
    <row r="12" customFormat="false" ht="15" hidden="false" customHeight="false" outlineLevel="0" collapsed="false">
      <c r="A12" s="26" t="s">
        <v>5185</v>
      </c>
      <c r="B12" s="29" t="s">
        <v>5186</v>
      </c>
      <c r="D12" s="26" t="s">
        <v>5187</v>
      </c>
      <c r="E12" s="29" t="n">
        <v>517655</v>
      </c>
      <c r="G12" s="25"/>
      <c r="H12" s="25"/>
    </row>
    <row r="13" customFormat="false" ht="17.25" hidden="false" customHeight="true" outlineLevel="0" collapsed="false">
      <c r="A13" s="12"/>
      <c r="B13" s="31"/>
      <c r="D13" s="26" t="s">
        <v>5188</v>
      </c>
      <c r="E13" s="29" t="n">
        <v>6314913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517595</v>
      </c>
    </row>
    <row r="18" customFormat="false" ht="15" hidden="false" customHeight="false" outlineLevel="0" collapsed="false">
      <c r="A18" s="36"/>
      <c r="B18" s="37" t="s">
        <v>5196</v>
      </c>
      <c r="C18" s="38" t="n">
        <f aca="false">E11</f>
        <v>6314833</v>
      </c>
    </row>
    <row r="19" customFormat="false" ht="15" hidden="false" customHeight="false" outlineLevel="0" collapsed="false">
      <c r="A19" s="33" t="s">
        <v>5197</v>
      </c>
      <c r="B19" s="39" t="n">
        <v>120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v>
      </c>
      <c r="D35" s="52" t="s">
        <v>5215</v>
      </c>
      <c r="E35" s="53" t="n">
        <v>96</v>
      </c>
    </row>
    <row r="36" s="56" customFormat="true" ht="15" hidden="false" customHeight="true" outlineLevel="0" collapsed="false">
      <c r="A36" s="54" t="s">
        <v>5216</v>
      </c>
      <c r="B36" s="34" t="n">
        <v>5</v>
      </c>
      <c r="C36" s="50"/>
      <c r="D36" s="55" t="s">
        <v>5217</v>
      </c>
      <c r="E36" s="34" t="n">
        <v>95</v>
      </c>
    </row>
    <row r="37" s="56" customFormat="true" ht="15" hidden="false" customHeight="true" outlineLevel="0" collapsed="false">
      <c r="A37" s="54" t="s">
        <v>5218</v>
      </c>
      <c r="B37" s="34" t="n">
        <v>2.3</v>
      </c>
      <c r="C37" s="50"/>
      <c r="D37" s="55" t="s">
        <v>5219</v>
      </c>
      <c r="E37" s="34" t="n">
        <v>3.1</v>
      </c>
    </row>
    <row r="38" s="56" customFormat="true" ht="15" hidden="false" customHeight="true" outlineLevel="0" collapsed="false">
      <c r="A38" s="54" t="s">
        <v>5220</v>
      </c>
      <c r="B38" s="34" t="n">
        <v>6</v>
      </c>
      <c r="C38" s="50"/>
      <c r="D38" s="55" t="s">
        <v>5220</v>
      </c>
      <c r="E38" s="34"/>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t="n">
        <v>2</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5</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5</v>
      </c>
      <c r="C57" s="50"/>
      <c r="D57" s="19" t="s">
        <v>5238</v>
      </c>
      <c r="E57" s="61" t="n">
        <v>2</v>
      </c>
    </row>
    <row r="58" s="17" customFormat="true" ht="15" hidden="false" customHeight="false" outlineLevel="0" collapsed="false">
      <c r="A58" s="33" t="s">
        <v>5239</v>
      </c>
      <c r="B58" s="62"/>
      <c r="C58" s="50"/>
      <c r="D58" s="26" t="s">
        <v>5239</v>
      </c>
      <c r="E58" s="62" t="n">
        <v>5</v>
      </c>
    </row>
    <row r="59" s="17" customFormat="true" ht="15" hidden="false" customHeight="false" outlineLevel="0" collapsed="false">
      <c r="A59" s="33" t="s">
        <v>5240</v>
      </c>
      <c r="B59" s="62"/>
      <c r="C59" s="50"/>
      <c r="D59" s="26" t="s">
        <v>5240</v>
      </c>
      <c r="E59" s="62" t="n">
        <v>2</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5</v>
      </c>
    </row>
    <row r="66" s="17" customFormat="true" ht="15" hidden="false" customHeight="false" outlineLevel="0" collapsed="false">
      <c r="A66" s="33" t="s">
        <v>5245</v>
      </c>
      <c r="B66" s="62"/>
      <c r="C66" s="50"/>
      <c r="D66" s="26" t="s">
        <v>5245</v>
      </c>
      <c r="E66" s="62" t="n">
        <v>3</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t="n">
        <v>2</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t="n">
        <v>2</v>
      </c>
    </row>
    <row r="74" s="17" customFormat="true" ht="15" hidden="false" customHeight="false" outlineLevel="0" collapsed="false">
      <c r="A74" s="33" t="s">
        <v>5251</v>
      </c>
      <c r="B74" s="62" t="n">
        <v>5</v>
      </c>
      <c r="C74" s="50"/>
      <c r="D74" s="26" t="s">
        <v>5251</v>
      </c>
      <c r="E74" s="62" t="n">
        <v>4</v>
      </c>
    </row>
    <row r="75" s="17" customFormat="true" ht="15" hidden="false" customHeight="false" outlineLevel="0" collapsed="false">
      <c r="A75" s="33" t="s">
        <v>5252</v>
      </c>
      <c r="B75" s="62" t="n">
        <v>3</v>
      </c>
      <c r="C75" s="50"/>
      <c r="D75" s="26" t="s">
        <v>5252</v>
      </c>
      <c r="E75" s="62" t="n">
        <v>2</v>
      </c>
    </row>
    <row r="76" s="17" customFormat="true" ht="15" hidden="false" customHeight="false" outlineLevel="0" collapsed="false">
      <c r="A76" s="33" t="s">
        <v>5253</v>
      </c>
      <c r="B76" s="62"/>
      <c r="C76" s="50"/>
      <c r="D76" s="26" t="s">
        <v>5253</v>
      </c>
      <c r="E76" s="62" t="n">
        <v>2</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3</v>
      </c>
    </row>
    <row r="82" s="17" customFormat="true" ht="15" hidden="false" customHeight="false" outlineLevel="0" collapsed="false">
      <c r="A82" s="33" t="s">
        <v>5257</v>
      </c>
      <c r="B82" s="62" t="n">
        <v>2</v>
      </c>
      <c r="C82" s="50"/>
      <c r="D82" s="26" t="s">
        <v>5257</v>
      </c>
      <c r="E82" s="62" t="n">
        <v>4</v>
      </c>
    </row>
    <row r="83" s="17" customFormat="true" ht="15" hidden="false" customHeight="false" outlineLevel="0" collapsed="false">
      <c r="A83" s="33" t="s">
        <v>5258</v>
      </c>
      <c r="B83" s="62" t="n">
        <v>2</v>
      </c>
      <c r="C83" s="50"/>
      <c r="D83" s="26" t="s">
        <v>5258</v>
      </c>
      <c r="E83" s="62" t="n">
        <v>3</v>
      </c>
    </row>
    <row r="84" s="17" customFormat="true" ht="15" hidden="false" customHeight="false" outlineLevel="0" collapsed="false">
      <c r="A84" s="33" t="s">
        <v>5259</v>
      </c>
      <c r="B84" s="62" t="n">
        <v>5</v>
      </c>
      <c r="C84" s="50"/>
      <c r="D84" s="26" t="s">
        <v>5259</v>
      </c>
      <c r="E84" s="62" t="n">
        <v>2</v>
      </c>
    </row>
    <row r="85" s="17" customFormat="true" ht="15" hidden="false" customHeight="false" outlineLevel="0" collapsed="false">
      <c r="A85" s="33" t="s">
        <v>5260</v>
      </c>
      <c r="B85" s="62"/>
      <c r="C85" s="50"/>
      <c r="D85" s="26" t="s">
        <v>5260</v>
      </c>
      <c r="E85" s="62" t="n">
        <v>4</v>
      </c>
    </row>
    <row r="86" s="17" customFormat="true" ht="15" hidden="false" customHeight="false" outlineLevel="0" collapsed="false">
      <c r="A86" s="33" t="s">
        <v>5261</v>
      </c>
      <c r="B86" s="62" t="n">
        <v>2</v>
      </c>
      <c r="C86" s="50"/>
      <c r="D86" s="26" t="s">
        <v>5261</v>
      </c>
      <c r="E86" s="62" t="n">
        <v>3</v>
      </c>
    </row>
    <row r="87" s="17" customFormat="true" ht="15" hidden="false" customHeight="false" outlineLevel="0" collapsed="false">
      <c r="A87" s="33" t="s">
        <v>5262</v>
      </c>
      <c r="B87" s="62" t="n">
        <v>2</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1906</v>
      </c>
      <c r="B97" s="79" t="str">
        <f aca="false">IF(A97="NEWCOD",IF(ISBLANK(G97),"renseigner le champ 'Nouveau taxon'",G97),VLOOKUP(A97,'Ref Taxo'!A:B,2,FALSE()))</f>
        <v>Fissidens crassipes</v>
      </c>
      <c r="C97" s="80" t="n">
        <f aca="false">IF(A97="NEWCOD",IF(ISBLANK(H97),"NoCod",H97),VLOOKUP(A97,'Ref Taxo'!A:D,4,FALSE()))</f>
        <v>1294</v>
      </c>
      <c r="D97" s="81" t="n">
        <v>2</v>
      </c>
      <c r="E97" s="82"/>
      <c r="F97" s="83" t="s">
        <v>5276</v>
      </c>
      <c r="G97" s="84"/>
      <c r="H97" s="85"/>
    </row>
    <row r="98" customFormat="false" ht="15" hidden="false" customHeight="false" outlineLevel="0" collapsed="false">
      <c r="A98" s="78" t="s">
        <v>4087</v>
      </c>
      <c r="B98" s="79" t="str">
        <f aca="false">IF(A98="NEWCOD",IF(ISBLANK(G98),"renseigner le champ 'Nouveau taxon'",G98),VLOOKUP(A98,'Ref Taxo'!A:B,2,FALSE()))</f>
        <v>Rhynchostegium riparioides</v>
      </c>
      <c r="C98" s="80" t="n">
        <f aca="false">IF(A98="NEWCOD",IF(ISBLANK(H98),"NoCod",H98),VLOOKUP(A98,'Ref Taxo'!A:D,4,FALSE()))</f>
        <v>1268</v>
      </c>
      <c r="D98" s="81" t="n">
        <v>3.4</v>
      </c>
      <c r="E98" s="82"/>
      <c r="F98" s="83" t="s">
        <v>5276</v>
      </c>
      <c r="G98" s="86"/>
      <c r="H98" s="87"/>
    </row>
    <row r="99" customFormat="false" ht="15" hidden="false" customHeight="false" outlineLevel="0" collapsed="false">
      <c r="A99" s="78"/>
      <c r="B99" s="79" t="e">
        <f aca="false">IF(A99="NEWCOD",IF(ISBLANK(G99),"renseigner le champ 'Nouveau taxon'",G99),VLOOKUP(A99,'Ref Taxo'!A:B,2,FALSE()))</f>
        <v>#N/A</v>
      </c>
      <c r="C99" s="80" t="e">
        <f aca="false">IF(A99="NEWCOD",IF(ISBLANK(H99),"NoCod",H99),VLOOKUP(A99,'Ref Taxo'!A:D,4,FALSE()))</f>
        <v>#N/A</v>
      </c>
      <c r="D99" s="81"/>
      <c r="E99" s="82"/>
      <c r="F99" s="83" t="s">
        <v>5276</v>
      </c>
      <c r="G99" s="86"/>
      <c r="H99" s="87"/>
    </row>
    <row r="100" customFormat="false" ht="15" hidden="false" customHeight="false" outlineLevel="0" collapsed="false">
      <c r="A100" s="78"/>
      <c r="B100" s="79" t="e">
        <f aca="false">IF(A100="NEWCOD",IF(ISBLANK(G100),"renseigner le champ 'Nouveau taxon'",G100),VLOOKUP(A100,'Ref Taxo'!A:B,2,FALSE()))</f>
        <v>#N/A</v>
      </c>
      <c r="C100" s="80" t="e">
        <f aca="false">IF(A100="NEWCOD",IF(ISBLANK(H100),"NoCod",H100),VLOOKUP(A100,'Ref Taxo'!A:D,4,FALSE()))</f>
        <v>#N/A</v>
      </c>
      <c r="D100" s="81"/>
      <c r="E100" s="82"/>
      <c r="F100" s="83" t="s">
        <v>5276</v>
      </c>
      <c r="G100" s="86"/>
      <c r="H100" s="87"/>
    </row>
    <row r="101" customFormat="false" ht="15" hidden="false" customHeight="false" outlineLevel="0" collapsed="false">
      <c r="A101" s="78"/>
      <c r="B101" s="79" t="e">
        <f aca="false">IF(A101="NEWCOD",IF(ISBLANK(G101),"renseigner le champ 'Nouveau taxon'",G101),VLOOKUP(A101,'Ref Taxo'!A:B,2,FALSE()))</f>
        <v>#N/A</v>
      </c>
      <c r="C101" s="80" t="e">
        <f aca="false">IF(A101="NEWCOD",IF(ISBLANK(H101),"NoCod",H101),VLOOKUP(A101,'Ref Taxo'!A:D,4,FALSE()))</f>
        <v>#N/A</v>
      </c>
      <c r="D101" s="81"/>
      <c r="E101" s="82"/>
      <c r="F101" s="83" t="s">
        <v>5276</v>
      </c>
      <c r="G101" s="86"/>
      <c r="H101" s="87"/>
    </row>
    <row r="102" customFormat="false" ht="1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3" t="s">
        <v>5276</v>
      </c>
      <c r="G102" s="86"/>
      <c r="H102" s="87"/>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3" t="s">
        <v>5276</v>
      </c>
      <c r="G103" s="86"/>
      <c r="H103" s="87"/>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3" t="s">
        <v>5276</v>
      </c>
      <c r="G104" s="86"/>
      <c r="H104" s="87"/>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3" t="s">
        <v>5276</v>
      </c>
      <c r="G105" s="86"/>
      <c r="H105" s="87"/>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5276</v>
      </c>
      <c r="G106" s="86"/>
      <c r="H106" s="87"/>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5276</v>
      </c>
      <c r="G107" s="86"/>
      <c r="H107" s="87"/>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5276</v>
      </c>
      <c r="G108" s="86"/>
      <c r="H108" s="87"/>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5276</v>
      </c>
      <c r="G109" s="86"/>
      <c r="H109" s="87"/>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5276</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5276</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5276</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5276</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5276</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5276</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5276</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5276</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5276</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5276</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5276</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5276</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5276</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5276</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5276</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5274</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2023-01-25T09:24:20Z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