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9900" sheetId="2" r:id="rId2"/>
    <sheet name="Mises à jour" sheetId="3" r:id="rId3"/>
  </sheets>
  <definedNames/>
  <calcPr calcId="145621"/>
</workbook>
</file>

<file path=xl/sharedStrings.xml><?xml version="1.0" encoding="utf-8"?>
<sst xmlns="http://schemas.openxmlformats.org/spreadsheetml/2006/main" count="6470" uniqueCount="5303">
  <si>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</si>
  <si>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</si>
  <si>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</si>
  <si>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</si>
  <si>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</si>
  <si>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</si>
  <si>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</si>
  <si>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</si>
  <si>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</si>
  <si>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</si>
  <si>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</si>
  <si>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</si>
  <si>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</si>
  <si>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</si>
  <si>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</si>
  <si>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</si>
  <si>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</si>
  <si>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</si>
  <si>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</si>
  <si>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</si>
  <si>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</si>
  <si>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</si>
  <si>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</si>
  <si>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</si>
  <si>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</si>
  <si>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</si>
  <si>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</si>
  <si>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</si>
  <si>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</si>
  <si>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</si>
  <si>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</si>
  <si>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</si>
  <si>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</si>
  <si>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</si>
  <si>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</si>
  <si>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</si>
  <si>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</si>
  <si>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</si>
  <si>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</si>
  <si>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</si>
  <si>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</si>
  <si>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</si>
  <si>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</si>
  <si>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</si>
  <si>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</si>
  <si>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</si>
  <si>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</si>
  <si>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</si>
  <si>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</si>
  <si>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</si>
  <si>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</si>
  <si>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</si>
  <si>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</si>
  <si>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</si>
  <si>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</si>
  <si>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</si>
  <si>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</si>
  <si>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</si>
  <si>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</si>
  <si>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</si>
  <si>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</si>
  <si>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</si>
  <si>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</si>
  <si>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</si>
  <si>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</si>
  <si>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</si>
  <si>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</si>
  <si>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</si>
  <si>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</si>
  <si>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</si>
  <si>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</si>
  <si>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</si>
  <si>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</si>
  <si>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</si>
  <si>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</si>
  <si>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</si>
  <si>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</si>
  <si>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</si>
  <si>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</si>
  <si>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</si>
  <si>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</si>
  <si>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</si>
  <si>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</si>
  <si>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</si>
  <si>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</si>
  <si>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</si>
  <si>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</si>
  <si>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</si>
  <si>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</si>
  <si>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</si>
  <si>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</si>
  <si>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</si>
  <si>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</si>
  <si>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</si>
  <si>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</si>
  <si>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</si>
  <si>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</si>
  <si>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</si>
  <si>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</si>
  <si>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</si>
  <si>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</si>
  <si>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</si>
  <si>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</si>
  <si>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</si>
  <si>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</si>
  <si>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</si>
  <si>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</si>
  <si>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</si>
  <si>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</si>
  <si>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</si>
  <si>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</si>
  <si>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</si>
  <si>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</si>
  <si>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</si>
  <si>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</si>
  <si>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</si>
  <si>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</si>
  <si>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</si>
  <si>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</si>
  <si>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</si>
  <si>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</si>
  <si>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</si>
  <si>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</si>
  <si>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</si>
  <si>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</si>
  <si>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</si>
  <si>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</si>
  <si>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</si>
  <si>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</si>
  <si>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</si>
  <si>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</si>
  <si>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</si>
  <si>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</si>
  <si>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</si>
  <si>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</si>
  <si>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</si>
  <si>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</si>
  <si>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</si>
  <si>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</si>
  <si>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</si>
  <si>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</si>
  <si>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</si>
  <si>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</si>
  <si>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</si>
  <si>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</si>
  <si>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</si>
  <si>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</si>
  <si>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</si>
  <si>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</si>
  <si>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</si>
  <si>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</si>
  <si>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</si>
  <si>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</si>
  <si>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</si>
  <si>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</si>
  <si>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</si>
  <si>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</si>
  <si>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</si>
  <si>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</si>
  <si>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</si>
  <si>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</si>
  <si>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</si>
  <si>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</si>
  <si>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</si>
  <si>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</si>
  <si>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</si>
  <si>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</si>
  <si>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</si>
  <si>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</si>
  <si>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</si>
  <si>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</si>
  <si>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</si>
  <si>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</si>
  <si>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</si>
  <si>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</si>
  <si>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</si>
  <si>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</si>
  <si>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</si>
  <si>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</si>
  <si>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</si>
  <si>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</si>
  <si>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</si>
  <si>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</si>
  <si>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</si>
  <si>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</si>
  <si>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</si>
  <si>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</si>
  <si>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</si>
  <si>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</si>
  <si>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</si>
  <si>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</si>
  <si>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</si>
  <si>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</si>
  <si>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</si>
  <si>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</si>
  <si>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</si>
  <si>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</si>
  <si>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</si>
  <si>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</si>
  <si>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</si>
  <si>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</si>
  <si>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</si>
  <si>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</si>
  <si>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</si>
  <si>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</si>
  <si>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</si>
  <si>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</si>
  <si>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</si>
  <si>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</si>
  <si>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</si>
  <si>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</si>
  <si>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</si>
  <si>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</si>
  <si>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</si>
  <si>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</si>
  <si>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</si>
  <si>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</si>
  <si>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</si>
  <si>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</si>
  <si>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</si>
  <si>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</si>
  <si>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</si>
  <si>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</si>
  <si>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</si>
  <si>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</si>
  <si>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</si>
  <si>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</si>
  <si>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</si>
  <si>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</si>
  <si>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</si>
  <si>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</si>
  <si>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</si>
  <si>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</si>
  <si>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</si>
  <si>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</si>
  <si>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</si>
  <si>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</si>
  <si>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</si>
  <si>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</si>
  <si>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</si>
  <si>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</si>
  <si>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</si>
  <si>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</si>
  <si>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</si>
  <si>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</si>
  <si>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</si>
  <si>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</si>
  <si>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</si>
  <si>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</si>
  <si>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</si>
  <si>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</si>
  <si>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</si>
  <si>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</si>
  <si>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</si>
  <si>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</si>
  <si>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</si>
  <si>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</si>
  <si>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</si>
  <si>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</si>
  <si>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</si>
  <si>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</si>
  <si>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</si>
  <si>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</si>
  <si>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</si>
  <si>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</si>
  <si>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</si>
  <si>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</si>
  <si>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</si>
  <si>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</si>
  <si>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</si>
  <si>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</si>
  <si>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</si>
  <si>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</si>
  <si>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</si>
  <si>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</si>
  <si>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</si>
  <si>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</si>
  <si>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</si>
  <si>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</si>
  <si>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</si>
  <si>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</si>
  <si>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</si>
  <si>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</si>
  <si>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</si>
  <si>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</si>
  <si>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</si>
  <si>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</si>
  <si>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</si>
  <si>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</si>
  <si>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</si>
  <si>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</si>
  <si>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</si>
  <si>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</si>
  <si>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</si>
  <si>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</si>
  <si>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</si>
  <si>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</si>
  <si>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</si>
  <si>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</si>
  <si>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</si>
  <si>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</si>
  <si>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</si>
  <si>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</si>
  <si>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</si>
  <si>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</si>
  <si>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</si>
  <si>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</si>
  <si>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</si>
  <si>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</si>
  <si>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</si>
  <si>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</si>
  <si>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</si>
  <si>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</si>
  <si>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</si>
  <si>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</si>
  <si>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</si>
  <si>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</si>
  <si>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</si>
  <si>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</si>
  <si>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</si>
  <si>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</si>
  <si>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</si>
  <si>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</si>
  <si>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</si>
  <si>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</si>
  <si>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</si>
  <si>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</si>
  <si>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</si>
  <si>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</si>
  <si>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</si>
  <si>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</si>
  <si>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</si>
  <si>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</si>
  <si>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</si>
  <si>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</si>
  <si>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</si>
  <si>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</si>
  <si>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</si>
  <si>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</si>
  <si>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</si>
  <si>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</si>
  <si>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</si>
  <si>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</si>
  <si>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</si>
  <si>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</si>
  <si>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</si>
  <si>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</si>
  <si>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</si>
  <si>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</si>
  <si>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</si>
  <si>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</si>
  <si>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</si>
  <si>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</si>
  <si>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</si>
  <si>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</si>
  <si>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</si>
  <si>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</si>
  <si>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</si>
  <si>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</si>
  <si>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</si>
  <si>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</si>
  <si>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</si>
  <si>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</si>
  <si>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</si>
  <si>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</si>
  <si>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</si>
  <si>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</si>
  <si>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</si>
  <si>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</si>
  <si>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</si>
  <si>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</si>
  <si>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</si>
  <si>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</si>
  <si>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</si>
  <si>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</si>
  <si>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</si>
  <si>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</si>
  <si>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</si>
  <si>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</si>
  <si>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</si>
  <si>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</si>
  <si>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</si>
  <si>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</si>
  <si>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</si>
  <si>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</si>
  <si>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</si>
  <si>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</si>
  <si>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</si>
  <si>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</si>
  <si>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</si>
  <si>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</si>
  <si>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</si>
  <si>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</si>
  <si>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</si>
  <si>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</si>
  <si>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</si>
  <si>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</si>
  <si>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</si>
  <si>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</si>
  <si>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</si>
  <si>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</si>
  <si>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</si>
  <si>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</si>
  <si>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</si>
  <si>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</si>
  <si>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</si>
  <si>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</si>
  <si>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</si>
  <si>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</si>
  <si>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</si>
  <si>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</si>
  <si>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</si>
  <si>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</si>
  <si>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</si>
  <si>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</si>
  <si>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</si>
  <si>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</si>
  <si>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</si>
  <si>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</si>
  <si>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</si>
  <si>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</si>
  <si>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</si>
  <si>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</si>
  <si>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</si>
  <si>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</si>
  <si>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</si>
  <si>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</si>
  <si>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</si>
  <si>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</si>
  <si>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</si>
  <si>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</si>
  <si>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</si>
  <si>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</si>
  <si>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</si>
  <si>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</si>
  <si>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</si>
  <si>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</si>
  <si>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</si>
  <si>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</si>
  <si>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</si>
  <si>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</si>
  <si>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</si>
  <si>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</si>
  <si>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</si>
  <si>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</si>
  <si>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</si>
  <si>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</si>
  <si>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</si>
  <si>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</si>
  <si>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</si>
  <si>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</si>
  <si>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</si>
  <si>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</si>
  <si>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</si>
  <si>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</si>
  <si>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</si>
  <si>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</si>
  <si>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</si>
  <si>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</si>
  <si>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</si>
  <si>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</si>
  <si>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</si>
  <si>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</si>
  <si>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</si>
  <si>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</si>
  <si>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</si>
  <si>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</si>
  <si>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</si>
  <si>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</si>
  <si>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</si>
  <si>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</si>
  <si>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</si>
  <si>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</si>
  <si>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</si>
  <si>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</si>
  <si>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</si>
  <si>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</si>
  <si>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</si>
  <si>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</si>
  <si>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</si>
  <si>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</si>
  <si>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</si>
  <si>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</si>
  <si>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</si>
  <si>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</si>
  <si>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</si>
  <si>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</si>
  <si>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</si>
  <si>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</si>
  <si>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</si>
  <si>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</si>
  <si>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</si>
  <si>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</si>
  <si>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</si>
  <si>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</si>
  <si>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</si>
  <si>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</si>
  <si>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</si>
  <si>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</si>
  <si>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</si>
  <si>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</si>
  <si>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</si>
  <si>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</si>
  <si>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</si>
  <si>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</si>
  <si>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</si>
  <si>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</si>
  <si>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</si>
  <si>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</si>
  <si>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</si>
  <si>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</si>
  <si>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</si>
  <si>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</si>
  <si>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</si>
  <si>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</si>
  <si>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</si>
  <si>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</si>
  <si>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</si>
  <si>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</si>
  <si>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</si>
  <si>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</si>
  <si>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</si>
  <si>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</si>
  <si>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</si>
  <si>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</si>
  <si>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</si>
  <si>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</si>
  <si>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</si>
  <si>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</si>
  <si>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</si>
  <si>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</si>
  <si>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</si>
  <si>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</si>
  <si>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</si>
  <si>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</si>
  <si>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</si>
  <si>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</si>
  <si>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</si>
  <si>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</si>
  <si>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</si>
  <si>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</si>
  <si>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</si>
  <si>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</si>
  <si>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</si>
  <si>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</si>
  <si>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</si>
  <si>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</si>
  <si>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</si>
  <si>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</si>
  <si>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</si>
  <si>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</si>
  <si>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</si>
  <si>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</si>
  <si>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</si>
  <si>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</si>
  <si>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</si>
  <si>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</si>
  <si>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</si>
  <si>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</si>
  <si>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</si>
  <si>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</si>
  <si>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</si>
  <si>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</si>
  <si>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</si>
  <si>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</si>
  <si>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</si>
  <si>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</si>
  <si>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</si>
  <si>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</si>
  <si>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</si>
  <si>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</si>
  <si>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</si>
  <si>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</si>
  <si>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</si>
  <si>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</si>
  <si>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</si>
  <si>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</si>
  <si>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</si>
  <si>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</si>
  <si>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</si>
  <si>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</si>
  <si>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</si>
  <si>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</si>
  <si>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</si>
  <si>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</si>
  <si>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</si>
  <si>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</si>
  <si>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</si>
  <si>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</si>
  <si>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</si>
  <si>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</si>
  <si>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</si>
  <si>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</si>
  <si>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</si>
  <si>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</si>
  <si>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</si>
  <si>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</si>
  <si>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</si>
  <si>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</si>
  <si>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</si>
  <si>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</si>
  <si>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</si>
  <si>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</si>
  <si>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</si>
  <si>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</si>
  <si>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</si>
  <si>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</si>
  <si>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</si>
  <si>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</si>
  <si>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</si>
  <si>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</si>
  <si>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</si>
  <si>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</si>
  <si>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</si>
  <si>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</si>
  <si>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</si>
  <si>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</si>
  <si>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</si>
  <si>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</si>
  <si>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</si>
  <si>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</si>
  <si>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</si>
  <si>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</si>
  <si>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</si>
  <si>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</si>
  <si>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</si>
  <si>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</si>
  <si>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</si>
  <si>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</si>
  <si>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</si>
  <si>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</si>
  <si>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</si>
  <si>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</si>
  <si>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</si>
  <si>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</si>
  <si>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</si>
  <si>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</si>
  <si>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</si>
  <si>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</si>
  <si>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</si>
  <si>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</si>
  <si>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</si>
  <si>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</si>
  <si>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</si>
  <si>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</si>
  <si>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</si>
  <si>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</si>
  <si>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</si>
  <si>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</si>
  <si>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</si>
  <si>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</si>
  <si>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</si>
  <si>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</si>
  <si>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</si>
  <si>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</si>
  <si>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</si>
  <si>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</si>
  <si>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</si>
  <si>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</si>
  <si>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</si>
  <si>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</si>
  <si>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</si>
  <si>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</si>
  <si>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</si>
  <si>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</si>
  <si>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</si>
  <si>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</si>
  <si>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</si>
  <si>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</si>
  <si>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</si>
  <si>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</si>
  <si>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</si>
  <si>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</si>
  <si>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</si>
  <si>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</si>
  <si>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</si>
  <si>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</si>
  <si>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</si>
  <si>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</si>
  <si>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</si>
  <si>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</si>
  <si>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</si>
  <si>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</si>
  <si>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</si>
  <si>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</si>
  <si>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</si>
  <si>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</si>
  <si>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</si>
  <si>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</si>
  <si>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</si>
  <si>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</si>
  <si>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</si>
  <si>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</si>
  <si>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</si>
  <si>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</si>
  <si>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</si>
  <si>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</si>
  <si>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</si>
  <si>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</si>
  <si>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</si>
  <si>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</si>
  <si>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</si>
  <si>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</si>
  <si>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</si>
  <si>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</si>
  <si>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</si>
  <si>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</si>
  <si>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</si>
  <si>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</si>
  <si>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</si>
  <si>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</si>
  <si>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</si>
  <si>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</si>
  <si>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</si>
  <si>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</si>
  <si>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</si>
  <si>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</si>
  <si>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</si>
  <si>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</si>
  <si>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</si>
  <si>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</si>
  <si>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</si>
  <si>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</si>
  <si>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</si>
  <si>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</si>
  <si>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</si>
  <si>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</si>
  <si>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</si>
  <si>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</si>
  <si>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</si>
  <si>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</si>
  <si>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</si>
  <si>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</si>
  <si>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</si>
  <si>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</si>
  <si>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</si>
  <si>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</si>
  <si>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</si>
  <si>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</si>
  <si>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</si>
  <si>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</si>
  <si>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</si>
  <si>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</si>
  <si>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</si>
  <si>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</si>
  <si>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</si>
  <si>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</si>
  <si>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</si>
  <si>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</si>
  <si>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</si>
  <si>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</si>
  <si>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</si>
  <si>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</si>
  <si>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</si>
  <si>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</si>
  <si>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</si>
  <si>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</si>
  <si>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</si>
  <si>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</si>
  <si>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</si>
  <si>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</si>
  <si>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</si>
  <si>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</si>
  <si>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</si>
  <si>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</si>
  <si>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</si>
  <si>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</si>
  <si>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</si>
  <si>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</si>
  <si>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</si>
  <si>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</si>
  <si>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</si>
  <si>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</si>
  <si>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</si>
  <si>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</si>
  <si>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</si>
  <si>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</si>
  <si>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</si>
  <si>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</si>
  <si>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</si>
  <si>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</si>
  <si>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</si>
  <si>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</si>
  <si>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</si>
  <si>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</si>
  <si>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</si>
  <si>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</si>
  <si>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</si>
  <si>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</si>
  <si>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</si>
  <si>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</si>
  <si>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</si>
  <si>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</si>
  <si>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</si>
  <si>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</si>
  <si>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</si>
  <si>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</si>
  <si>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</si>
  <si>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</si>
  <si>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</si>
  <si>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</si>
  <si>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</si>
  <si>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</si>
  <si>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</si>
  <si>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</si>
  <si>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</si>
  <si>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</si>
  <si>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</si>
  <si>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</si>
  <si>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</si>
  <si>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</si>
  <si>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</si>
  <si>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</si>
  <si>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</si>
  <si>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</si>
  <si>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</si>
  <si>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</si>
  <si>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</si>
  <si>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</si>
  <si>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</si>
  <si>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</si>
  <si>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</si>
  <si>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</si>
  <si>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</si>
  <si>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</si>
  <si>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</si>
  <si>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</si>
  <si>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</si>
  <si>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</si>
  <si>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</si>
  <si>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</si>
  <si>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</si>
  <si>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</si>
  <si>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</si>
  <si>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</si>
  <si>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</si>
  <si>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</si>
  <si>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</si>
  <si>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</si>
  <si>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</si>
  <si>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</si>
  <si>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</si>
  <si>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</si>
  <si>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</si>
  <si>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</si>
  <si>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</si>
  <si>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</si>
  <si>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</si>
  <si>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</si>
  <si>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</si>
  <si>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</si>
  <si>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</si>
  <si>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</si>
  <si>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</si>
  <si>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</si>
  <si>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</si>
  <si>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</si>
  <si>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</si>
  <si>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</si>
  <si>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</si>
  <si>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</si>
  <si>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</si>
  <si>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</si>
  <si>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</si>
  <si>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</si>
  <si>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</si>
  <si>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</si>
  <si>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</si>
  <si>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</si>
  <si>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</si>
  <si>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</si>
  <si>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</si>
  <si>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</si>
  <si>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</si>
  <si>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</si>
  <si>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</si>
  <si>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</si>
  <si>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</si>
  <si>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</si>
  <si>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</si>
  <si>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</si>
  <si>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</si>
  <si>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</si>
  <si>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</si>
  <si>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</si>
  <si>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</si>
  <si>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</si>
  <si>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</si>
  <si>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</si>
  <si>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</si>
  <si>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</si>
  <si>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</si>
  <si>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</si>
  <si>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</si>
  <si>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</si>
  <si>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</si>
  <si>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</si>
  <si>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</si>
  <si>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</si>
  <si>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</si>
  <si>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</si>
  <si>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</si>
  <si>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</si>
  <si>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</si>
  <si>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</si>
  <si>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</si>
  <si>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</si>
  <si>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</si>
  <si>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</si>
  <si>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</si>
  <si>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</si>
  <si>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</si>
  <si>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</si>
  <si>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</si>
  <si>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</si>
  <si>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</si>
  <si>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</si>
  <si>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</si>
  <si>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</si>
  <si>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</si>
  <si>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</si>
  <si>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</si>
  <si>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</si>
  <si>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</si>
  <si>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</si>
  <si>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</si>
  <si>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</si>
  <si>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</si>
  <si>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</si>
  <si>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</si>
  <si>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</si>
  <si>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</si>
  <si>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</si>
  <si>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</si>
  <si>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</si>
  <si>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</si>
  <si>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</si>
  <si>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</si>
  <si>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</si>
  <si>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</si>
  <si>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</si>
  <si>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</si>
  <si>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</si>
  <si>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</si>
  <si>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</si>
  <si>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</si>
  <si>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</si>
  <si>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</si>
  <si>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</si>
  <si>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</si>
  <si>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</si>
  <si>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</si>
  <si>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</si>
  <si>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</si>
  <si>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</si>
  <si>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</si>
  <si>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</si>
  <si>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</si>
  <si>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</si>
  <si>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</si>
  <si>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</si>
  <si>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</si>
  <si>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</si>
  <si>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</si>
  <si>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</si>
  <si>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</si>
  <si>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</si>
  <si>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</si>
  <si>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</si>
  <si>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</si>
  <si>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</si>
  <si>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</si>
  <si>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</si>
  <si>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</si>
  <si>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</si>
  <si>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</si>
  <si>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</si>
  <si>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</si>
  <si>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</si>
  <si>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</si>
  <si>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</si>
  <si>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</si>
  <si>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</si>
  <si>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</si>
  <si>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</si>
  <si>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</si>
  <si>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</si>
  <si>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</si>
  <si>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</si>
  <si>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</si>
  <si>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</si>
  <si>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</si>
  <si>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</si>
  <si>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</si>
  <si>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</si>
  <si>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</si>
  <si>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</si>
  <si>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</si>
  <si>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</si>
  <si>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</si>
  <si>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</si>
  <si>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</si>
  <si>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</si>
  <si>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</si>
  <si>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</si>
  <si>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</si>
  <si>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</si>
  <si>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</si>
  <si>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</si>
  <si>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</si>
  <si>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</si>
  <si>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</si>
  <si>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</si>
  <si>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</si>
  <si>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</si>
  <si>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</si>
  <si>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</si>
  <si>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</si>
  <si>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</si>
  <si>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</si>
  <si>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</si>
  <si>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</si>
  <si>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</si>
  <si>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</si>
  <si>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</si>
  <si>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</si>
  <si>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</si>
  <si>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</si>
  <si>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</si>
  <si>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</si>
  <si>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</si>
  <si>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</si>
  <si>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</si>
  <si>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</si>
  <si>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</si>
  <si>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</si>
  <si>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</si>
  <si>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</si>
  <si>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</si>
  <si>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</si>
  <si>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</si>
  <si>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</si>
  <si>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</si>
  <si>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</si>
  <si>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</si>
  <si>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</si>
  <si>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</si>
  <si>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</si>
  <si>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</si>
  <si>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</si>
  <si>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</si>
  <si>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</si>
  <si>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</si>
  <si>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</si>
  <si>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</si>
  <si>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</si>
  <si>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</si>
  <si>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</si>
  <si>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</si>
  <si>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</si>
  <si>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</si>
  <si>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</si>
  <si>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</si>
  <si>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</si>
  <si>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</si>
  <si>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</si>
  <si>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</si>
  <si>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</si>
  <si>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</si>
  <si>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</si>
  <si>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</si>
  <si>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</si>
  <si>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</si>
  <si>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</si>
  <si>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</si>
  <si>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</si>
  <si>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</si>
  <si>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</si>
  <si>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</si>
  <si>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</si>
  <si>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</si>
  <si>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</si>
  <si>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</si>
  <si>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</si>
  <si>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</si>
  <si>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</si>
  <si>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</si>
  <si>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</si>
  <si>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</si>
  <si>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</si>
  <si>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</si>
  <si>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</si>
  <si>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</si>
  <si>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</si>
  <si>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</si>
  <si>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</si>
  <si>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</si>
  <si>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</si>
  <si>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</si>
  <si>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</si>
  <si>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</si>
  <si>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</si>
  <si>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</si>
  <si>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</si>
  <si>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</si>
  <si>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</si>
  <si>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</si>
  <si>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</si>
  <si>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</si>
  <si>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</si>
  <si>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</si>
  <si>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</si>
  <si>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</si>
  <si>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</si>
  <si>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</si>
  <si>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</si>
  <si>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</si>
  <si>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</si>
  <si>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</si>
  <si>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</si>
  <si>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</si>
  <si>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</si>
  <si>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</si>
  <si>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</si>
  <si>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</si>
  <si>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</si>
  <si>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</si>
  <si>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</si>
  <si>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</si>
  <si>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</si>
  <si>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</si>
  <si>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</si>
  <si>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</si>
  <si>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</si>
  <si>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</si>
  <si>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</si>
  <si>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</si>
  <si>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</si>
  <si>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</si>
  <si>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</si>
  <si>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</si>
  <si>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</si>
  <si>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</si>
  <si>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</si>
  <si>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</si>
  <si>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</si>
  <si>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</si>
  <si>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</si>
  <si>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</si>
  <si>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</si>
  <si>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</si>
  <si>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</si>
  <si>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</si>
  <si>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</si>
  <si>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</si>
  <si>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</si>
  <si>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</si>
  <si>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</si>
  <si>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</si>
  <si>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</si>
  <si>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</si>
  <si>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</si>
  <si>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</si>
  <si>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</si>
  <si>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</si>
  <si>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</si>
  <si>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</si>
  <si>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</si>
  <si>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</si>
  <si>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</si>
  <si>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</si>
  <si>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</si>
  <si>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</si>
  <si>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</si>
  <si>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</si>
  <si>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</si>
  <si>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</si>
  <si>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</si>
  <si>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</si>
  <si>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</si>
  <si>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</si>
  <si>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</si>
  <si>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</si>
  <si>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</si>
  <si>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</si>
  <si>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</si>
  <si>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</si>
  <si>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</si>
  <si>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</si>
  <si>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</si>
  <si>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</si>
  <si>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</si>
  <si>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</si>
  <si>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</si>
  <si>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</si>
  <si>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</si>
  <si>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</si>
  <si>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</si>
  <si>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</si>
  <si>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</si>
  <si>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</si>
  <si>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</si>
  <si>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</si>
  <si>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</si>
  <si>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</si>
  <si>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</si>
  <si>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</si>
  <si>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</si>
  <si>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</si>
  <si>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</si>
  <si>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</si>
  <si>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</si>
  <si>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</si>
  <si>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</si>
  <si>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</si>
  <si>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</si>
  <si>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</si>
  <si>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</si>
  <si>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</si>
  <si>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</si>
  <si>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</si>
  <si>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</si>
  <si>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</si>
  <si>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</si>
  <si>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</si>
  <si>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</si>
  <si>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</si>
  <si>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</si>
  <si>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</si>
  <si>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</si>
  <si>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</si>
  <si>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</si>
  <si>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</si>
  <si>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</si>
  <si>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</si>
  <si>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</si>
  <si>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</si>
  <si>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</si>
  <si>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</si>
  <si>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</si>
  <si>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</si>
  <si>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</si>
  <si>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</si>
  <si>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</si>
  <si>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</si>
  <si>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</si>
  <si>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</si>
  <si>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</si>
  <si>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</si>
  <si>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</si>
  <si>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</si>
  <si>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</si>
  <si>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</si>
  <si>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</si>
  <si>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</si>
  <si>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</si>
  <si>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</si>
  <si>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</si>
  <si>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</si>
  <si>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</si>
  <si>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</si>
  <si>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</si>
  <si>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</si>
  <si>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</si>
  <si>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</si>
  <si>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</si>
  <si>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</si>
  <si>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</si>
  <si>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</si>
  <si>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</si>
  <si>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</si>
  <si>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</si>
  <si>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</si>
  <si>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</si>
  <si>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</si>
  <si>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</si>
  <si>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</si>
  <si>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</si>
  <si>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</si>
  <si>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</si>
  <si>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</si>
  <si>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</si>
  <si>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</si>
  <si>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</si>
  <si>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</si>
  <si>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</si>
  <si>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</si>
  <si>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</si>
  <si>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</si>
  <si>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</si>
  <si>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</si>
  <si>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</si>
  <si>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</si>
  <si>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</si>
  <si>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</si>
  <si>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</si>
  <si>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</si>
  <si>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</si>
  <si>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</si>
  <si>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</si>
  <si>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</si>
  <si>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</si>
  <si>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</si>
  <si>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</si>
  <si>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</si>
  <si>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</si>
  <si>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</si>
  <si>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</si>
  <si>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</si>
  <si>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</si>
  <si>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</si>
  <si>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</si>
  <si>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</si>
  <si>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</si>
  <si>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</si>
  <si>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</si>
  <si>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</si>
  <si>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</si>
  <si>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</si>
  <si>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</si>
  <si>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</si>
  <si>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</si>
  <si>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</si>
  <si>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</si>
  <si>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</si>
  <si>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</si>
  <si>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</si>
  <si>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</si>
  <si>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</si>
  <si>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</si>
  <si>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</si>
  <si>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</si>
  <si>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</si>
  <si>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</si>
  <si>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</si>
  <si>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</si>
  <si>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</si>
  <si>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</si>
  <si>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</si>
  <si>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</si>
  <si>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</si>
  <si>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</si>
  <si>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</si>
  <si>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</si>
  <si>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</si>
  <si>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</si>
  <si>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</si>
  <si>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</si>
  <si>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</si>
  <si>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</si>
  <si>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</si>
  <si>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</si>
  <si>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</si>
  <si>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</si>
  <si>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</si>
  <si>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</si>
  <si>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</si>
  <si>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</si>
  <si>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</si>
  <si>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</si>
  <si>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</si>
  <si>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</si>
  <si>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</si>
  <si>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</si>
  <si>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</si>
  <si>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</si>
  <si>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</si>
  <si>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</si>
  <si>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</si>
  <si>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</si>
  <si>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</si>
  <si>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</si>
  <si>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</si>
  <si>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</si>
  <si>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</si>
  <si>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</si>
  <si>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</si>
  <si>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</si>
  <si>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</si>
  <si>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</si>
  <si>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</si>
  <si>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</si>
  <si>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</si>
  <si>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</si>
  <si>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</si>
  <si>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</si>
  <si>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</si>
  <si>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</si>
  <si>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</si>
  <si>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</si>
  <si>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</si>
  <si>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</si>
  <si>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</si>
  <si>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</si>
  <si>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</si>
  <si>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</si>
  <si>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</si>
  <si>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</si>
  <si>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</si>
  <si>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</si>
  <si>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</si>
  <si>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</si>
  <si>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</si>
  <si>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</si>
  <si>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</si>
  <si>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</si>
  <si>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</si>
  <si>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</si>
  <si>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</si>
  <si>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</si>
  <si>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</si>
  <si>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</si>
  <si>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</si>
  <si>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</si>
  <si>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</si>
  <si>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</si>
  <si>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</si>
  <si>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</si>
  <si>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</si>
  <si>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</si>
  <si>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</si>
  <si>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</si>
  <si>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</si>
  <si>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</si>
  <si>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</si>
  <si>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</si>
  <si>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</si>
  <si>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</si>
  <si>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</si>
  <si>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</si>
  <si>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</si>
  <si>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</si>
  <si>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</si>
  <si>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</si>
  <si>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</si>
  <si>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</si>
  <si>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</si>
  <si>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</si>
  <si>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</si>
  <si>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</si>
  <si>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</si>
  <si>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</si>
  <si>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</si>
  <si>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</si>
  <si>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</si>
  <si>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</si>
  <si>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</si>
  <si>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</si>
  <si>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</si>
  <si>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</si>
  <si>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</si>
  <si>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</si>
  <si>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</si>
  <si>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</si>
  <si>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</si>
  <si>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</si>
  <si>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</si>
  <si>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</si>
  <si>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</si>
  <si>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</si>
  <si>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</si>
  <si>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</si>
  <si>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</si>
  <si>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</si>
  <si>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</si>
  <si>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</si>
  <si>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</si>
  <si>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</si>
  <si>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</si>
  <si>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</si>
  <si>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</si>
  <si>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</si>
  <si>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</si>
  <si>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</si>
  <si>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</si>
  <si>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</si>
  <si>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</si>
  <si>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</si>
  <si>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</si>
  <si>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</si>
  <si>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</si>
  <si>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</si>
  <si>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</si>
  <si>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</si>
  <si>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</si>
  <si>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</si>
  <si>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</si>
  <si>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</si>
  <si>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</si>
  <si>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</si>
  <si>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</si>
  <si>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</si>
  <si>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</si>
  <si>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</si>
  <si>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</si>
  <si>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</si>
  <si>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</si>
  <si>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</si>
  <si>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</si>
  <si>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</si>
  <si>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</si>
  <si>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</si>
  <si>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</si>
  <si>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</si>
  <si>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</si>
  <si>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</si>
  <si>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</si>
  <si>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</si>
  <si>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</si>
  <si>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</si>
  <si>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</si>
  <si>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</si>
  <si>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</si>
  <si>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</si>
  <si>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</si>
  <si>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</si>
  <si>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</si>
  <si>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</si>
  <si>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</si>
  <si>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</si>
  <si>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</si>
  <si>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</si>
  <si>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</si>
  <si>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</si>
  <si>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</si>
  <si>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</si>
  <si>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</si>
  <si>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</si>
  <si>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</si>
  <si>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</si>
  <si>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</si>
  <si>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</si>
  <si>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</si>
  <si>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</si>
  <si>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</si>
  <si>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</si>
  <si>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</si>
  <si>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</si>
  <si>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</si>
  <si>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</si>
  <si>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</si>
  <si>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</si>
  <si>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</si>
  <si>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</si>
  <si>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</si>
  <si>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</si>
  <si>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</si>
  <si>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</si>
  <si>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</si>
  <si>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</si>
  <si>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</si>
  <si>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</si>
  <si>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</si>
  <si>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</si>
  <si>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</si>
  <si>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</si>
  <si>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</si>
  <si>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</si>
  <si>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</si>
  <si>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</si>
  <si>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</si>
  <si>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</si>
  <si>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</si>
  <si>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</si>
  <si>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</si>
  <si>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</si>
  <si>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</si>
  <si>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</si>
  <si>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</si>
  <si>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</si>
  <si>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</si>
  <si>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</si>
  <si>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</si>
  <si>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</si>
  <si>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</si>
  <si>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</si>
  <si>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</si>
  <si>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</si>
  <si>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</si>
  <si>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</si>
  <si>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</si>
  <si>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</si>
  <si>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</si>
  <si>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</si>
  <si>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</si>
  <si>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</si>
  <si>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</si>
  <si>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</si>
  <si>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</si>
  <si>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</si>
  <si>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</si>
  <si>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</si>
  <si>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</si>
  <si>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</si>
  <si>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</si>
  <si>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</si>
  <si>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</si>
  <si>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</si>
  <si>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</si>
  <si>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</si>
  <si>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</si>
  <si>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</si>
  <si>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</si>
  <si>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</si>
  <si>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</si>
  <si>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</si>
  <si>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</si>
  <si>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</si>
  <si>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</si>
  <si>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</si>
  <si>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</si>
  <si>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</si>
  <si>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</si>
  <si>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</si>
  <si>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</si>
  <si>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</si>
  <si>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</si>
  <si>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</si>
  <si>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</si>
  <si>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</si>
  <si>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</si>
  <si>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</si>
  <si>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</si>
  <si>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</si>
  <si>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</si>
  <si>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</si>
  <si>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</si>
  <si>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</si>
  <si>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</si>
  <si>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</si>
  <si>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</si>
  <si>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</si>
  <si>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</si>
  <si>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</si>
  <si>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</si>
  <si>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</si>
  <si>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</si>
  <si>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</si>
  <si>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</si>
  <si>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</si>
  <si>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</si>
  <si>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</si>
  <si>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</si>
  <si>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</si>
  <si>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</si>
  <si>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</si>
  <si>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</si>
  <si>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</si>
  <si>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</si>
  <si>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</si>
  <si>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</si>
  <si>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</si>
  <si>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</si>
  <si>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</si>
  <si>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</si>
  <si>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</si>
  <si>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</si>
  <si>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</si>
  <si>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</si>
  <si>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</si>
  <si>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</si>
  <si>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</si>
  <si>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</si>
  <si>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</si>
  <si>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</si>
  <si>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</si>
  <si>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</si>
  <si>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</si>
  <si>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</si>
  <si>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</si>
  <si>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</si>
  <si>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</si>
  <si>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</si>
  <si>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</si>
  <si>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</si>
  <si>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</si>
  <si>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</si>
  <si>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</si>
  <si>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</si>
  <si>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</si>
  <si>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</si>
  <si>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</si>
  <si>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</si>
  <si>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</si>
  <si>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</si>
  <si>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</si>
  <si>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</si>
  <si>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</si>
  <si>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</si>
  <si>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</si>
  <si>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</si>
  <si>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</si>
  <si>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</si>
  <si>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</si>
  <si>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</si>
  <si>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</si>
  <si>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</si>
  <si>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</si>
  <si>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</si>
  <si>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</si>
  <si>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</si>
  <si>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</si>
  <si>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</si>
  <si>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</si>
  <si>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</si>
  <si>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</si>
  <si>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</si>
  <si>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</si>
  <si>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</si>
  <si>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</si>
  <si>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</si>
  <si>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</si>
  <si>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</si>
  <si>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</si>
  <si>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</si>
  <si>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</si>
  <si>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</si>
  <si>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</si>
  <si>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</si>
  <si>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</si>
  <si>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</si>
  <si>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</si>
  <si>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</si>
  <si>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</si>
  <si>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</si>
  <si>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</si>
  <si>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</si>
  <si>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</si>
  <si>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</si>
  <si>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</si>
  <si>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</si>
  <si>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</si>
  <si>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</si>
  <si>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</si>
  <si>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</si>
  <si>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</si>
  <si>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</si>
  <si>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</si>
  <si>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</si>
  <si>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</si>
  <si>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</si>
  <si>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</si>
  <si>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</si>
  <si>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</si>
  <si>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</si>
  <si>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</si>
  <si>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</si>
  <si>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</si>
  <si>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</si>
  <si>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</si>
  <si>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</si>
  <si>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</si>
  <si>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</si>
  <si>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</si>
  <si>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</si>
  <si>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</si>
  <si>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</si>
  <si>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</si>
  <si>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</si>
  <si>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</si>
  <si>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</si>
  <si>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</si>
  <si>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</si>
  <si>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</si>
  <si>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</si>
  <si>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</si>
  <si>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</si>
  <si>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</si>
  <si>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</si>
  <si>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</si>
  <si>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</si>
  <si>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</si>
  <si>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</si>
  <si>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</si>
  <si>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</si>
  <si>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</si>
  <si>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</si>
  <si>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</si>
  <si>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</si>
  <si>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</si>
  <si>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</si>
  <si>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</si>
  <si>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</si>
  <si>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</si>
  <si>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</si>
  <si>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</si>
  <si>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</si>
  <si>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</si>
  <si>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</si>
  <si>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</si>
  <si>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</si>
  <si>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</si>
  <si>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</si>
  <si>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</si>
  <si>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</si>
  <si>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</si>
  <si>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</si>
  <si>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</si>
  <si>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</si>
  <si>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</si>
  <si>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</si>
  <si>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</si>
  <si>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</si>
  <si>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</si>
  <si>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</si>
  <si>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</si>
  <si>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</si>
  <si>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</si>
  <si>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</si>
  <si>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</si>
  <si>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</si>
  <si>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</si>
  <si>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</si>
  <si>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</si>
  <si>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</si>
  <si>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</si>
  <si>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</si>
  <si>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</si>
  <si>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</si>
  <si>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</si>
  <si>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</si>
  <si>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</si>
  <si>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</si>
  <si>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</si>
  <si>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</si>
  <si>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</si>
  <si>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</si>
  <si>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</si>
  <si>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</si>
  <si>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</si>
  <si>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</si>
  <si>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</si>
  <si>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</si>
  <si>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</si>
  <si>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</si>
  <si>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</si>
  <si>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</si>
  <si>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</si>
  <si>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</si>
  <si>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</si>
  <si>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</si>
  <si>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</si>
  <si>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</si>
  <si>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</si>
  <si>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</si>
  <si>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</si>
  <si>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</si>
  <si>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</si>
  <si>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</si>
  <si>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</si>
  <si>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</si>
  <si>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</si>
  <si>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</si>
  <si>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</si>
  <si>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</si>
  <si>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</si>
  <si>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</si>
  <si>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</si>
  <si>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</si>
  <si>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</si>
  <si>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</si>
  <si>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</si>
  <si>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</si>
  <si>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</si>
  <si>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</si>
  <si>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</si>
  <si>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</si>
  <si>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</si>
  <si>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</si>
  <si>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</si>
  <si>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</si>
  <si>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</si>
  <si>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</si>
  <si>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</si>
  <si>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</si>
  <si>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</si>
  <si>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</si>
  <si>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</si>
  <si>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</si>
  <si>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</si>
  <si>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</si>
  <si>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</si>
  <si>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</si>
  <si>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</si>
  <si>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</si>
  <si>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</si>
  <si>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</si>
  <si>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</si>
  <si>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</si>
  <si>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</si>
  <si>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</si>
  <si>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</si>
  <si>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</si>
  <si>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</si>
  <si>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</si>
  <si>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</si>
  <si>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</si>
  <si>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</si>
  <si>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</si>
  <si>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</si>
  <si>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</si>
  <si>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</si>
  <si>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</si>
  <si>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</si>
  <si>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</si>
  <si>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</si>
  <si>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</si>
  <si>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</si>
  <si>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</si>
  <si>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</si>
  <si>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</si>
  <si>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</si>
  <si>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</si>
  <si>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</si>
  <si>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</si>
  <si>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</si>
  <si>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</si>
  <si>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</si>
  <si>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</si>
  <si>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</si>
  <si>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</si>
  <si>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</si>
  <si>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</si>
  <si>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</si>
  <si>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</si>
  <si>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</si>
  <si>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</si>
  <si>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</si>
  <si>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</si>
  <si>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</si>
  <si>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</si>
  <si>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</si>
  <si>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</si>
  <si>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</si>
  <si>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</si>
  <si>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</si>
  <si>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</si>
  <si>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</si>
  <si>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</si>
  <si>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</si>
  <si>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</si>
  <si>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</si>
  <si>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</si>
  <si>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</si>
  <si>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</si>
  <si>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</si>
  <si>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</si>
  <si>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</si>
  <si>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</si>
  <si>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</si>
  <si>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</si>
  <si>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</si>
  <si>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</si>
  <si>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</si>
  <si>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</si>
  <si>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</si>
  <si>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</si>
  <si>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</si>
  <si>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</si>
  <si>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</si>
  <si>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</si>
  <si>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</si>
  <si>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</si>
  <si>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</si>
  <si>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</si>
  <si>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</si>
  <si>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</si>
  <si>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</si>
  <si>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</si>
  <si>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</si>
  <si>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</si>
  <si>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</si>
  <si>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</si>
  <si>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</si>
  <si>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</si>
  <si>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</si>
  <si>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</si>
  <si>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</si>
  <si>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</si>
  <si>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</si>
  <si>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</si>
  <si>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</si>
  <si>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</si>
  <si>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</si>
  <si>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</si>
  <si>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</si>
  <si>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</si>
  <si>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</si>
  <si>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</si>
  <si>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</si>
  <si>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</si>
  <si>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</si>
  <si>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</si>
  <si>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</si>
  <si>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</si>
  <si>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</si>
  <si>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</si>
  <si>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</si>
  <si>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</si>
  <si>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</si>
  <si>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</si>
  <si>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</si>
  <si>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</si>
  <si>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</si>
  <si>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</si>
  <si>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</si>
  <si>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</si>
  <si>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</si>
  <si>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</si>
  <si>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</si>
  <si>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</si>
  <si>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</si>
  <si>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</si>
  <si>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</si>
  <si>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</si>
  <si>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</si>
  <si>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</si>
  <si>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</si>
  <si>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</si>
  <si>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</si>
  <si>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</si>
  <si>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</si>
  <si>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</si>
  <si>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</si>
  <si>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</si>
  <si>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</si>
  <si>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</si>
  <si>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</si>
  <si>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</si>
  <si>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</si>
  <si>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</si>
  <si>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</si>
  <si>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</si>
  <si>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</si>
  <si>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</si>
  <si>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</si>
  <si>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</si>
  <si>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</si>
  <si>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</si>
  <si>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</si>
  <si>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</si>
  <si>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</si>
  <si>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</si>
  <si>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</si>
  <si>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</si>
  <si>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</si>
  <si>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</si>
  <si>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</si>
  <si>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</si>
  <si>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</si>
  <si>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</si>
  <si>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</si>
  <si>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</si>
  <si>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</si>
  <si>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</si>
  <si>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</si>
  <si>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</si>
  <si>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</si>
  <si>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</si>
  <si>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</si>
  <si>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</si>
  <si>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</si>
  <si>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</si>
  <si>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</si>
  <si>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</si>
  <si>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</si>
  <si>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</si>
  <si>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</si>
  <si>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</si>
  <si>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</si>
  <si>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</si>
  <si>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</si>
  <si>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</si>
  <si>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</si>
  <si>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</si>
  <si>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</si>
  <si>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</si>
  <si>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</si>
  <si>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</si>
  <si>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</si>
  <si>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</si>
  <si>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</si>
  <si>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</si>
  <si>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</si>
  <si>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</si>
  <si>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</si>
  <si>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</si>
  <si>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</si>
  <si>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</si>
  <si>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</si>
  <si>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</si>
  <si>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</si>
  <si>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</si>
  <si>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</si>
  <si>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</si>
  <si>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</si>
  <si>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</si>
  <si>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</si>
  <si>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</si>
  <si>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</si>
  <si>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</si>
  <si>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</si>
  <si>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</si>
  <si>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</si>
  <si>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</si>
  <si>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</si>
  <si>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</si>
  <si>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</si>
  <si>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</si>
  <si>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</si>
  <si>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</si>
  <si>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</si>
  <si>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</si>
  <si>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</si>
  <si>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</si>
  <si>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</si>
  <si>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</si>
  <si>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</si>
  <si>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</si>
  <si>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</si>
  <si>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</si>
  <si>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</si>
  <si>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</si>
  <si>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</si>
  <si>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</si>
  <si>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</si>
  <si>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</si>
  <si>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</si>
  <si>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</si>
  <si>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</si>
  <si>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</si>
  <si>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</si>
  <si>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</si>
  <si>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</si>
  <si>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</si>
  <si>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</si>
  <si>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</si>
  <si>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</si>
  <si>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</si>
  <si>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</si>
  <si>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</si>
  <si>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</si>
  <si>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</si>
  <si>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</si>
  <si>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</si>
  <si>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</si>
  <si>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</si>
  <si>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</si>
  <si>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</si>
  <si>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</si>
  <si>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</si>
  <si>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</si>
  <si>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</si>
  <si>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</si>
  <si>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</si>
  <si>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</si>
  <si>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</si>
  <si>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</si>
  <si>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</si>
  <si>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</si>
  <si>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</si>
  <si>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</si>
  <si>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</si>
  <si>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</si>
  <si>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</si>
  <si>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</si>
  <si>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</si>
  <si>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</si>
  <si>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</si>
  <si>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</si>
  <si>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</si>
  <si>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</si>
  <si>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</si>
  <si>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</si>
  <si>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</si>
  <si>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</si>
  <si>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</si>
  <si>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</si>
  <si>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</si>
  <si>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</si>
  <si>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</si>
  <si>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</si>
  <si>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</si>
  <si>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</si>
  <si>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</si>
  <si>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</si>
  <si>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</si>
  <si>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</si>
  <si>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</si>
  <si>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</si>
  <si>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</si>
  <si>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</si>
  <si>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</si>
  <si>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</si>
  <si>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</si>
  <si>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</si>
  <si>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</si>
  <si>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</si>
  <si>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</si>
  <si>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</si>
  <si>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</si>
  <si>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</si>
  <si>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</si>
  <si>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</si>
  <si>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</si>
  <si>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</si>
  <si>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</si>
  <si>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</si>
  <si>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</si>
  <si>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</si>
  <si>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</si>
  <si>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</si>
  <si>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</si>
  <si>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</si>
  <si>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</si>
  <si>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</si>
  <si>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</si>
  <si>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</si>
  <si>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</si>
  <si>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</si>
  <si>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</si>
  <si>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</si>
  <si>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</si>
  <si>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</si>
  <si>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</si>
  <si>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</si>
  <si>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</si>
  <si>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</si>
  <si>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</si>
  <si>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</si>
  <si>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</si>
  <si>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</si>
  <si>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</si>
  <si>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</si>
  <si>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</si>
  <si>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</si>
  <si>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</si>
  <si>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</si>
  <si>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</si>
  <si>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</si>
  <si>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</si>
  <si>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</si>
  <si>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</si>
  <si>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</si>
  <si>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</si>
  <si>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</si>
  <si>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</si>
  <si>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</si>
  <si>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</si>
  <si>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</si>
  <si>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</si>
  <si>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</si>
  <si>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</si>
  <si>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</si>
  <si>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</si>
  <si>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</si>
  <si>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</si>
  <si>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</si>
  <si>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</si>
  <si>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</si>
  <si>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</si>
  <si>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</si>
  <si>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</si>
  <si>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</si>
  <si>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</si>
  <si>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</si>
  <si>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</si>
  <si>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</si>
  <si>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</si>
  <si>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</si>
  <si>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</si>
  <si>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</si>
  <si>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</si>
  <si>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</si>
  <si>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</si>
  <si>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</si>
  <si>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</si>
  <si>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</si>
  <si>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</si>
  <si>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</si>
  <si>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</si>
  <si>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</si>
  <si>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</si>
  <si>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</si>
  <si>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</si>
  <si>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</si>
  <si>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</si>
  <si>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</si>
  <si>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</si>
  <si>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</si>
  <si>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</si>
  <si>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</si>
  <si>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</si>
  <si>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</si>
  <si>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</si>
  <si>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</si>
  <si>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</si>
  <si>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</si>
  <si>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</si>
  <si>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</si>
  <si>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</si>
  <si>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</si>
  <si>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</si>
  <si>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</si>
  <si>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</si>
  <si>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</si>
  <si>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</si>
  <si>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</si>
  <si>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</si>
  <si>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</si>
  <si>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</si>
  <si>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</si>
  <si>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</si>
  <si>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</si>
  <si>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</si>
  <si>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</si>
  <si>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</si>
  <si>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</si>
  <si>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</si>
  <si>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</si>
  <si>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</si>
  <si>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</si>
  <si>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</si>
  <si>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</si>
  <si>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</si>
  <si>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</si>
  <si>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</si>
  <si>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</si>
  <si>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</si>
  <si>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</si>
  <si>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</si>
  <si>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</si>
  <si>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</si>
  <si>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</si>
  <si>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</si>
  <si>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</si>
  <si>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</si>
  <si>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</si>
  <si>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</si>
  <si>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</si>
  <si>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</si>
  <si>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</si>
  <si>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</si>
  <si>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</si>
  <si>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</si>
  <si>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</si>
  <si>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</si>
  <si>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</si>
  <si>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</si>
  <si>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</si>
  <si>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</si>
  <si>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</si>
  <si>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</si>
  <si>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</si>
  <si>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</si>
  <si>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</si>
  <si>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</si>
  <si>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</si>
  <si>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</si>
  <si>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</si>
  <si>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</si>
  <si>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</si>
  <si>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</si>
  <si>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</si>
  <si>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</si>
  <si>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</si>
  <si>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</si>
  <si>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</si>
  <si>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</si>
  <si>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</si>
  <si>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</si>
  <si>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</si>
  <si>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</si>
  <si>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</si>
  <si>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</si>
  <si>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</si>
  <si>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</si>
  <si>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</si>
  <si>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</si>
  <si>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</si>
  <si>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</si>
  <si>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</si>
  <si>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</si>
  <si>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</si>
  <si>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</si>
  <si>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</si>
  <si>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</si>
  <si>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</si>
  <si>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</si>
  <si>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</si>
  <si>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</si>
  <si>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</si>
  <si>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</si>
  <si>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</si>
  <si>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</si>
  <si>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</si>
  <si>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</si>
  <si>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</si>
  <si>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</si>
  <si>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</si>
  <si>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</si>
  <si>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</si>
  <si>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</si>
  <si>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</si>
  <si>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</si>
  <si>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</si>
  <si>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</si>
  <si>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</si>
  <si>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</si>
  <si>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</si>
  <si>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</si>
  <si>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</si>
  <si>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</si>
  <si>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</si>
  <si>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</si>
  <si>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</si>
  <si>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</si>
  <si>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</si>
  <si>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</si>
  <si>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</si>
  <si>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</si>
  <si>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</si>
  <si>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</si>
  <si>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</si>
  <si>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</si>
  <si>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</si>
  <si>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</si>
  <si>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</si>
  <si>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</si>
  <si>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</si>
  <si>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</si>
  <si>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</si>
  <si>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</si>
  <si>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</si>
  <si>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</si>
  <si>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</si>
  <si>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</si>
  <si>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</si>
  <si>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</si>
  <si>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</si>
  <si>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</si>
  <si>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</si>
  <si>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</si>
  <si>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</si>
  <si>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</si>
  <si>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</si>
  <si>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</si>
  <si>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</si>
  <si>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</si>
  <si>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</si>
  <si>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</si>
  <si>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</si>
  <si>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</si>
  <si>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</si>
  <si>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</si>
  <si>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</si>
  <si>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</si>
  <si>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</si>
  <si>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</si>
  <si>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</si>
  <si>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</si>
  <si>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</si>
  <si>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</si>
  <si>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</si>
  <si>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</si>
  <si>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</si>
  <si>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</si>
  <si>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</si>
  <si>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</si>
  <si>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</si>
  <si>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</si>
  <si>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</si>
  <si>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</si>
  <si>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</si>
  <si>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</si>
  <si>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</si>
  <si>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</si>
  <si>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</si>
  <si>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</si>
  <si>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</si>
  <si>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</si>
  <si>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</si>
  <si>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</si>
  <si>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</si>
  <si>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</si>
  <si>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</si>
  <si>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</si>
  <si>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</si>
  <si>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</si>
  <si>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</si>
  <si>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</si>
  <si>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</si>
  <si>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</si>
  <si>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</si>
  <si>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</si>
  <si>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</si>
  <si>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</si>
  <si>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</si>
  <si>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</si>
  <si>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</si>
  <si>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</si>
  <si>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</si>
  <si>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</si>
  <si>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</si>
  <si>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</si>
  <si>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</si>
  <si>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</si>
  <si>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</si>
  <si>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</si>
  <si>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</si>
  <si>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</si>
  <si>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</si>
  <si>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</si>
  <si>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</si>
  <si>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</si>
  <si>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</si>
  <si>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</si>
  <si>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</si>
  <si>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</si>
  <si>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</si>
  <si>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</si>
  <si>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</si>
  <si>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</si>
  <si>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</si>
  <si>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</si>
  <si>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</si>
  <si>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</si>
  <si>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</si>
  <si>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</si>
  <si>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</si>
  <si>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</si>
  <si>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</si>
  <si>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</si>
  <si>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</si>
  <si>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</si>
  <si>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</si>
  <si>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</si>
  <si>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</si>
  <si>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</si>
  <si>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</si>
  <si>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</si>
  <si>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</si>
  <si>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</si>
  <si>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</si>
  <si>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</si>
  <si>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</si>
  <si>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</si>
  <si>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</si>
  <si>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</si>
  <si>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</si>
  <si>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</si>
  <si>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</si>
  <si>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</si>
  <si>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</si>
  <si>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</si>
  <si>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</si>
  <si>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</si>
  <si>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</si>
  <si>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</si>
  <si>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</si>
  <si>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</si>
  <si>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</si>
  <si>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</si>
  <si>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</si>
  <si>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</si>
  <si>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</si>
  <si>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</si>
  <si>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</si>
  <si>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</si>
  <si>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</si>
  <si>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</si>
  <si>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</si>
  <si>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</si>
  <si>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</si>
  <si>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</si>
  <si>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</si>
  <si>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</si>
  <si>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</si>
  <si>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</si>
  <si>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</si>
  <si>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</si>
  <si>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</si>
  <si>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</si>
  <si>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</si>
  <si>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</si>
  <si>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</si>
  <si>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</si>
  <si>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</si>
  <si>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</si>
  <si>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</si>
  <si>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</si>
  <si>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</si>
  <si>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</si>
  <si>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</si>
  <si>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</si>
  <si>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</si>
  <si>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</si>
  <si>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</si>
  <si>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</si>
  <si>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</si>
  <si>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</si>
  <si>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</si>
  <si>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</si>
  <si>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</si>
  <si>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</si>
  <si>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</si>
  <si>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</si>
  <si>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</si>
  <si>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</si>
  <si>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</si>
  <si>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</si>
  <si>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</si>
  <si>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</si>
  <si>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</si>
  <si>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</si>
  <si>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</si>
  <si>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</si>
  <si>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</si>
  <si>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</si>
  <si>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</si>
  <si>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</si>
  <si>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</si>
  <si>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</si>
  <si>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</si>
  <si>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</si>
  <si>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</si>
  <si>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</si>
  <si>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</si>
  <si>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</si>
  <si>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</si>
  <si>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</si>
  <si>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</si>
  <si>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</si>
  <si>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</si>
  <si>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</si>
  <si>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</si>
  <si>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</si>
  <si>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</si>
  <si>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</si>
  <si>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</si>
  <si>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</si>
  <si>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</si>
  <si>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</si>
  <si>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</si>
  <si>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</si>
  <si>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</si>
  <si>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</si>
  <si>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</si>
  <si>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</si>
  <si>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</si>
  <si>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</si>
  <si>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</si>
  <si>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</si>
  <si>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</si>
  <si>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</si>
  <si>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</si>
  <si>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</si>
  <si>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</si>
  <si>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</si>
  <si>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</si>
  <si>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</si>
  <si>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</si>
  <si>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</si>
  <si>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</si>
  <si>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</si>
  <si>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</si>
  <si>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</si>
  <si>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</si>
  <si>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</si>
  <si>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</si>
  <si>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</si>
  <si>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</si>
  <si>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</si>
  <si>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</si>
  <si>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</si>
  <si>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</si>
  <si>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</si>
  <si>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</si>
  <si>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</si>
  <si>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</si>
  <si>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</si>
  <si>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</si>
  <si>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</si>
  <si>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</si>
  <si>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</si>
  <si>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</si>
  <si>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</si>
  <si>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</si>
  <si>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</si>
  <si>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</si>
  <si>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</si>
  <si>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</si>
  <si>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</si>
  <si>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</si>
  <si>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</si>
  <si>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</si>
  <si>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</si>
  <si>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</si>
  <si>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</si>
  <si>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</si>
  <si>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</si>
  <si>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</si>
  <si>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</si>
  <si>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</si>
  <si>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</si>
  <si>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</si>
  <si>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</si>
  <si>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</si>
  <si>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</si>
  <si>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</si>
  <si>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</si>
  <si>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</si>
  <si>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</si>
  <si>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</si>
  <si>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</si>
  <si>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</si>
  <si>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</si>
  <si>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</si>
  <si>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</si>
  <si>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</si>
  <si>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</si>
  <si>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</si>
  <si>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</si>
  <si>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</si>
  <si>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</si>
  <si>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</si>
  <si>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</si>
  <si>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</si>
  <si>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</si>
  <si>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</si>
  <si>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</si>
  <si>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</si>
  <si>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</si>
  <si>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</si>
  <si>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</si>
  <si>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</si>
  <si>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</si>
  <si>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</si>
  <si>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</si>
  <si>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</si>
  <si>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</si>
  <si>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</si>
  <si>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</si>
  <si>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</si>
  <si>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</si>
  <si>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</si>
  <si>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</si>
  <si>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</si>
  <si>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</si>
  <si>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</si>
  <si>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</si>
  <si>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</si>
  <si>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</si>
  <si>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</si>
  <si>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</si>
  <si>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</si>
  <si>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</si>
  <si>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</si>
  <si>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</si>
  <si>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</si>
  <si>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</si>
  <si>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</si>
  <si>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</si>
  <si>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</si>
  <si>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</si>
  <si>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</si>
  <si>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</si>
  <si>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</si>
  <si>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</si>
  <si>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</si>
  <si>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</si>
  <si>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</si>
  <si>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</si>
  <si>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</si>
  <si>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</si>
  <si>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</si>
  <si>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</si>
  <si>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</si>
  <si>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</si>
  <si>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</si>
  <si>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</si>
  <si>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</si>
  <si>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</si>
  <si>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</si>
  <si>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</si>
  <si>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</si>
  <si>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</si>
  <si>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</si>
  <si>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</si>
  <si>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</si>
  <si>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</si>
  <si>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</si>
  <si>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</si>
  <si>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</si>
  <si>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</si>
  <si>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</si>
  <si>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</si>
  <si>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</si>
  <si>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</si>
  <si>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</si>
  <si>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</si>
  <si>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</si>
  <si>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</si>
  <si>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</si>
  <si>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</si>
  <si>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</si>
  <si>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</si>
  <si>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</si>
  <si>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</si>
  <si>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</si>
  <si>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</si>
  <si>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</si>
  <si>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</si>
  <si>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</si>
  <si>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</si>
  <si>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</si>
  <si>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</si>
  <si>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</si>
  <si>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</si>
  <si>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</si>
  <si>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</si>
  <si>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</si>
  <si>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</si>
  <si>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</si>
  <si>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</si>
  <si>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</si>
  <si>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</si>
  <si>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</si>
  <si>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</si>
  <si>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</si>
  <si>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</si>
  <si>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</si>
  <si>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</si>
  <si>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</si>
  <si>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</si>
  <si>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</si>
  <si>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</si>
  <si>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</si>
  <si>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</si>
  <si>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</si>
  <si>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</si>
  <si>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</si>
  <si>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</si>
  <si>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</si>
  <si>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</si>
  <si>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</si>
  <si>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</si>
  <si>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</si>
  <si>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</si>
  <si>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</si>
  <si>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</si>
  <si>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</si>
  <si>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</si>
  <si>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</si>
  <si>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</si>
  <si>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</si>
  <si>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</si>
  <si>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</si>
  <si>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</si>
  <si>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</si>
  <si>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</si>
  <si>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</si>
  <si>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</si>
  <si>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</si>
  <si>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</si>
  <si>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</si>
  <si>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</si>
  <si>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</si>
  <si>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</si>
  <si>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</si>
  <si>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</si>
  <si>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</si>
  <si>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</si>
  <si>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</si>
  <si>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</si>
  <si>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</si>
  <si>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</si>
  <si>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</si>
  <si>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</si>
  <si>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</si>
  <si>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</si>
  <si>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</si>
  <si>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</si>
  <si>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</si>
  <si>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</si>
  <si>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</si>
  <si>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</si>
  <si>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</si>
  <si>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</si>
  <si>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</si>
  <si>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</si>
  <si>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</si>
  <si>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</si>
  <si>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</si>
  <si>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</si>
  <si>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</si>
  <si>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</si>
  <si>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</si>
  <si>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</si>
  <si>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</si>
  <si>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</si>
  <si>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</si>
  <si>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</si>
  <si>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</si>
  <si>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</si>
  <si>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</si>
  <si>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</si>
  <si>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</si>
  <si>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</si>
  <si>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</si>
  <si>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</si>
  <si>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</si>
  <si>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</si>
  <si>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</si>
  <si>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</si>
  <si>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</si>
  <si>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</si>
  <si>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</si>
  <si>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</si>
  <si>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</si>
  <si>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</si>
  <si>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</si>
  <si>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</si>
  <si>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</si>
  <si>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</si>
  <si>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</si>
  <si>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</si>
  <si>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</si>
  <si>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</si>
  <si>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</si>
  <si>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</si>
  <si>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</si>
  <si>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</si>
  <si>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</si>
  <si>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</si>
  <si>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</si>
  <si>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</si>
  <si>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</si>
  <si>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</si>
  <si>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</si>
  <si>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</si>
  <si>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</si>
  <si>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</si>
  <si>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</si>
  <si>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</si>
  <si>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</si>
  <si>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</si>
  <si>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</si>
  <si>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</si>
  <si>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</si>
  <si>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</si>
  <si>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</si>
  <si>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</si>
  <si>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</si>
  <si>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</si>
  <si>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</si>
  <si>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</si>
  <si>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</si>
  <si>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</si>
  <si>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</si>
  <si>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</si>
  <si>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</si>
  <si>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</si>
  <si>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</si>
  <si>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</si>
  <si>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</si>
  <si>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</si>
  <si>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</si>
  <si>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</si>
  <si>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</si>
  <si>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</si>
  <si>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</si>
  <si>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</si>
  <si>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</si>
  <si>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</si>
  <si>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</si>
  <si>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</si>
  <si>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</si>
  <si>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</si>
  <si>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</si>
  <si>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</si>
  <si>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</si>
  <si>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</si>
  <si>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</si>
  <si>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</si>
  <si>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</si>
  <si>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</si>
  <si>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</si>
  <si>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</si>
  <si>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</si>
  <si>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</si>
  <si>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</si>
  <si>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</si>
  <si>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</si>
  <si>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</si>
  <si>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</si>
  <si>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</si>
  <si>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</si>
  <si>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</si>
  <si>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</si>
  <si>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</si>
  <si>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</si>
  <si>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</si>
  <si>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</si>
  <si>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</si>
  <si>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</si>
  <si>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</si>
  <si>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</si>
  <si>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</si>
  <si>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</si>
  <si>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</si>
  <si>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</si>
  <si>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</si>
  <si>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</si>
  <si>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</si>
  <si>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</si>
  <si>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</si>
  <si>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</si>
  <si>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</si>
  <si>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</si>
  <si>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</si>
  <si>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</si>
  <si>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</si>
  <si>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</si>
  <si>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</si>
  <si>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</si>
  <si>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</si>
  <si>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</si>
  <si>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</si>
  <si>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</si>
  <si>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</si>
  <si>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</si>
  <si>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</si>
  <si>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</si>
  <si>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</si>
  <si>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</si>
  <si>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</si>
  <si>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</si>
  <si>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</si>
  <si>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</si>
  <si>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</si>
  <si>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</si>
  <si>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</si>
  <si>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</si>
  <si>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</si>
  <si>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</si>
  <si>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</si>
  <si>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</si>
  <si>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</si>
  <si>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</si>
  <si>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</si>
  <si>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</si>
  <si>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</si>
  <si>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</si>
  <si>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</si>
  <si>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</si>
  <si>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</si>
  <si>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</si>
  <si>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</si>
  <si>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</si>
  <si>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</si>
  <si>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</si>
  <si>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</si>
  <si>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</si>
  <si>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</si>
  <si>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</si>
  <si>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</si>
  <si>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</si>
  <si>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</si>
  <si>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</si>
  <si>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</si>
  <si>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</si>
  <si>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</si>
  <si>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</si>
  <si>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</si>
  <si>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</si>
  <si>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</si>
  <si>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</si>
  <si>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</si>
  <si>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</si>
  <si>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</si>
  <si>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</si>
  <si>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</si>
  <si>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</si>
  <si>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</si>
  <si>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</si>
  <si>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</si>
  <si>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</si>
  <si>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</si>
  <si>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</si>
  <si>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</si>
  <si>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</si>
  <si>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</si>
  <si>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</si>
  <si>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</si>
  <si>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</si>
  <si>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</si>
  <si>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</si>
  <si>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</si>
  <si>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</si>
  <si>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</si>
  <si>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</si>
  <si>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</si>
  <si>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</si>
  <si>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</si>
  <si>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</si>
  <si>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</si>
  <si>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</si>
  <si>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</si>
  <si>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</si>
  <si>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</si>
  <si>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</si>
  <si>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</si>
  <si>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</si>
  <si>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</si>
  <si>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</si>
  <si>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</si>
  <si>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</si>
  <si>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</si>
  <si>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</si>
  <si>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</si>
  <si>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</si>
  <si>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</si>
  <si>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</si>
  <si>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</si>
  <si>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</si>
  <si>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</si>
  <si>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</si>
  <si>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</si>
  <si>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</si>
  <si>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</si>
  <si>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</si>
  <si>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</si>
  <si>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</si>
  <si>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</si>
  <si>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</si>
  <si>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</si>
  <si>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</si>
  <si>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</si>
  <si>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</si>
  <si>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</si>
  <si>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</si>
  <si>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</si>
  <si>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</si>
  <si>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</si>
  <si>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</si>
  <si>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</si>
  <si>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</si>
  <si>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</si>
  <si>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</si>
  <si>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</si>
  <si>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</si>
  <si>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</si>
  <si>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</si>
  <si>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</si>
  <si>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</si>
  <si>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</si>
  <si>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</si>
  <si>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</si>
  <si>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</si>
  <si>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</si>
  <si>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</si>
  <si>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</si>
  <si>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</si>
  <si>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</si>
  <si>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</si>
  <si>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</si>
  <si>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</si>
  <si>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</si>
  <si>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</si>
  <si>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</si>
  <si>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</si>
  <si>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</si>
  <si>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</si>
  <si>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</si>
  <si>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</si>
  <si>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</si>
  <si>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</si>
  <si>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</si>
  <si>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</si>
  <si>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</si>
  <si>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</si>
  <si>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</si>
  <si>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</si>
  <si>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</si>
  <si>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</si>
  <si>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</si>
  <si>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</si>
  <si>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</si>
  <si>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</si>
  <si>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</si>
  <si>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</si>
  <si>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</si>
  <si>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</si>
  <si>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</si>
  <si>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</si>
  <si>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</si>
  <si>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</si>
  <si>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</si>
  <si>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</si>
  <si>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</si>
  <si>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</si>
  <si>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</si>
  <si>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</si>
  <si>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</si>
  <si>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</si>
  <si>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</si>
  <si>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</si>
  <si>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</si>
  <si>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</si>
  <si>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</si>
  <si>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</si>
  <si>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</si>
  <si>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</si>
  <si>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</si>
  <si>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</si>
  <si>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</si>
  <si>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</si>
  <si>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</si>
  <si>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</si>
  <si>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</si>
  <si>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</si>
  <si>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</si>
  <si>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</si>
  <si>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</si>
  <si>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</si>
  <si>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</si>
  <si>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</si>
  <si>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</si>
  <si>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</si>
  <si>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</si>
  <si>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</si>
  <si>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</si>
  <si>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</si>
  <si>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</si>
  <si>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</si>
  <si>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</si>
  <si>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</si>
  <si>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</si>
  <si>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</si>
  <si>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</si>
  <si>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</si>
  <si>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</si>
  <si>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</si>
  <si>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</si>
  <si>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</si>
  <si>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</si>
  <si>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</si>
  <si>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</si>
  <si>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</si>
  <si>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</si>
  <si>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</si>
  <si>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</si>
  <si>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</si>
  <si>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</si>
  <si>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</si>
  <si>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</si>
  <si>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</si>
  <si>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</si>
  <si>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</si>
  <si>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</si>
  <si>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</si>
  <si>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</si>
  <si>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</si>
  <si>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</si>
  <si>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</si>
  <si>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</si>
  <si>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</si>
  <si>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</si>
  <si>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</si>
  <si>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</si>
  <si>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</si>
  <si>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</si>
  <si>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</si>
  <si>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</si>
  <si>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</si>
  <si>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</si>
  <si>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</si>
  <si>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</si>
  <si>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</si>
  <si>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</si>
  <si>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</si>
  <si>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</si>
  <si>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</si>
  <si>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</si>
  <si>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</si>
  <si>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</si>
  <si>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</si>
  <si>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</si>
  <si>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</si>
  <si>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</si>
  <si>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</si>
  <si>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</si>
  <si>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</si>
  <si>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</si>
  <si>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</si>
  <si>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</si>
  <si>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</si>
  <si>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</si>
  <si>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</si>
  <si>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</si>
  <si>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</si>
  <si>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</si>
  <si>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</si>
  <si>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</si>
  <si>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</si>
  <si>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</si>
  <si>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</si>
  <si>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</si>
  <si>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</si>
  <si>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</si>
  <si>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</si>
  <si>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</si>
  <si>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</si>
  <si>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</si>
  <si>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</si>
  <si>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</si>
  <si>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</si>
  <si>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</si>
  <si>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</si>
  <si>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</si>
  <si>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</si>
  <si>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</si>
  <si>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</si>
  <si>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</si>
  <si>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</si>
  <si>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</si>
  <si>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</si>
  <si>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</si>
  <si>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</si>
  <si>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</si>
  <si>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</si>
  <si>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</si>
  <si>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</si>
  <si>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</si>
  <si>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</si>
  <si>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</si>
  <si>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</si>
  <si>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</si>
  <si>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</si>
  <si>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</si>
  <si>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</si>
  <si>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</si>
  <si>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</si>
  <si>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</si>
  <si>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</si>
  <si>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</si>
  <si>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</si>
  <si>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</si>
  <si>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</si>
  <si>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</si>
  <si>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</si>
  <si>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</si>
  <si>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</si>
  <si>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</si>
  <si>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</si>
  <si>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</si>
  <si>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</si>
  <si>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</si>
  <si>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</si>
  <si>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</si>
  <si>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</si>
  <si>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</si>
  <si>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</si>
  <si>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</si>
  <si>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</si>
  <si>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</si>
  <si>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</si>
  <si>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</si>
  <si>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</si>
  <si>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</si>
  <si>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</si>
  <si>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</si>
  <si>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</si>
  <si>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</si>
  <si>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</si>
  <si>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</si>
  <si>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</si>
  <si>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</si>
  <si>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</si>
  <si>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</si>
  <si>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</si>
  <si>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</si>
  <si>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</si>
  <si>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</si>
  <si>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</si>
  <si>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</si>
  <si>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</si>
  <si>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</si>
  <si>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</si>
  <si>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</si>
  <si>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</si>
  <si>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</si>
  <si>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</si>
  <si>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</si>
  <si>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</si>
  <si>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</si>
  <si>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</si>
  <si>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</si>
  <si>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</si>
  <si>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</si>
  <si>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</si>
  <si>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</si>
  <si>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</si>
  <si>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</si>
  <si>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</si>
  <si>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</si>
  <si>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</si>
  <si>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</si>
  <si>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</si>
  <si>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</si>
  <si>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</si>
  <si>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</si>
  <si>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</si>
  <si>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</si>
  <si>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</si>
  <si>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</si>
  <si>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</si>
  <si>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</si>
  <si>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</si>
  <si>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</si>
  <si>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</si>
  <si>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</si>
  <si>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</si>
  <si>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</si>
  <si>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</si>
  <si>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</si>
  <si>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</si>
  <si>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</si>
  <si>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</si>
  <si>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</si>
  <si>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</si>
  <si>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</si>
  <si>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</si>
  <si>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</si>
  <si>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</si>
  <si>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</si>
  <si>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</si>
  <si>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</si>
  <si>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</si>
  <si>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</si>
  <si>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</si>
  <si>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</si>
  <si>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</si>
  <si>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</si>
  <si>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</si>
  <si>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</si>
  <si>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</si>
  <si>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</si>
  <si>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</si>
  <si>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</si>
  <si>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</si>
  <si>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</si>
  <si>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</si>
  <si>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</si>
  <si>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</si>
  <si>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</si>
  <si>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</si>
  <si>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</si>
  <si>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</si>
  <si>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</si>
  <si>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</si>
  <si>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</si>
  <si>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</si>
  <si>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</si>
  <si>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</si>
  <si>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</si>
  <si>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</si>
  <si>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</si>
  <si>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</si>
  <si>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</si>
  <si>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</si>
  <si>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</si>
  <si>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</si>
  <si>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</si>
  <si>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</si>
  <si>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</si>
  <si>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</si>
  <si>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</si>
  <si>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</si>
  <si>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</si>
  <si>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</si>
  <si>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</si>
  <si>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</si>
  <si>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</si>
  <si>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</si>
  <si>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</si>
  <si>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</si>
  <si>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</si>
  <si>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</si>
  <si>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</si>
  <si>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</si>
  <si>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</si>
  <si>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</si>
  <si>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</si>
  <si>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</si>
  <si>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</si>
  <si>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</si>
  <si>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</si>
  <si>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</si>
  <si>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</si>
  <si>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</si>
  <si>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</si>
  <si>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</si>
  <si>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</si>
  <si>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</si>
  <si>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</si>
  <si>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</si>
  <si>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</si>
  <si>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</si>
  <si>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</si>
  <si>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</si>
  <si>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</si>
  <si>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</si>
  <si>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</si>
  <si>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</si>
  <si>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</si>
  <si>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</si>
  <si>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</si>
  <si>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</si>
  <si>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</si>
  <si>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</si>
  <si>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</si>
  <si>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</si>
  <si>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</si>
  <si>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</si>
  <si>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</si>
  <si>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</si>
  <si>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</si>
  <si>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</si>
  <si>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</si>
  <si>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</si>
  <si>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</si>
  <si>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</si>
  <si>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</si>
  <si>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</si>
  <si>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</si>
  <si>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</si>
  <si>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</si>
  <si>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</si>
  <si>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</si>
  <si>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</si>
  <si>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</si>
  <si>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</si>
  <si>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</si>
  <si>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</si>
  <si>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</si>
  <si>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</si>
  <si>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</si>
  <si>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</si>
  <si>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</si>
  <si>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</si>
  <si>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</si>
  <si>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</si>
  <si>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</si>
  <si>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</si>
  <si>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</si>
  <si>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</si>
  <si>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</si>
  <si>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</si>
  <si>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</si>
  <si>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</si>
  <si>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</si>
  <si>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</si>
  <si>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</si>
  <si>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</si>
  <si>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</si>
  <si>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</si>
  <si>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</si>
  <si>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</si>
  <si>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</si>
  <si>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</si>
  <si>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</si>
  <si>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</si>
  <si>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</si>
  <si>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</si>
  <si>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</si>
  <si>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</si>
  <si>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</si>
  <si>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</si>
  <si>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</si>
  <si>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</si>
  <si>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</si>
  <si>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</si>
  <si>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</si>
  <si>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</si>
  <si>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</si>
  <si>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</si>
  <si>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</si>
  <si>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</si>
  <si>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</si>
  <si>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</si>
  <si>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</si>
  <si>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</si>
  <si>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</si>
  <si>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</si>
  <si>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</si>
  <si>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</si>
  <si>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</si>
  <si>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</si>
  <si>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</si>
  <si>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</si>
  <si>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</si>
  <si>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</si>
  <si>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</si>
  <si>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</si>
  <si>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</si>
  <si>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</si>
  <si>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</si>
  <si>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</si>
  <si>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</si>
  <si>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</si>
  <si>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</si>
  <si>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</si>
  <si>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</si>
  <si>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</si>
  <si>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</si>
  <si>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</si>
  <si>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</si>
  <si>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</si>
  <si>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</si>
  <si>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</si>
  <si>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</si>
  <si>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</si>
  <si>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</si>
  <si>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</si>
  <si>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</si>
  <si>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</si>
  <si>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</si>
  <si>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</si>
  <si>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</si>
  <si>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</si>
  <si>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</si>
  <si>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</si>
  <si>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</si>
  <si>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</si>
  <si>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</si>
  <si>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</si>
  <si>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</si>
  <si>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</si>
  <si>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</si>
  <si>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</si>
  <si>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</si>
  <si>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</si>
  <si>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</si>
  <si>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</si>
  <si>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</si>
  <si>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</si>
  <si>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</si>
  <si>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</si>
  <si>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</si>
  <si>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</si>
  <si>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</si>
  <si>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</si>
  <si>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</si>
  <si>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</si>
  <si>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</si>
  <si>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</si>
  <si>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</si>
  <si>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</si>
  <si>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</si>
  <si>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</si>
  <si>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</si>
  <si>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</si>
  <si>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</si>
  <si>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</si>
  <si>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</si>
  <si>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</si>
  <si>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</si>
  <si>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</si>
  <si>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</si>
  <si>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</si>
  <si>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</si>
  <si>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</si>
  <si>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</si>
  <si>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</si>
  <si>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</si>
  <si>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</si>
  <si>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</si>
  <si>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</si>
  <si>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</si>
  <si>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</si>
  <si>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</si>
  <si>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</si>
  <si>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</si>
  <si>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</si>
  <si>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</si>
  <si>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</si>
  <si>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</si>
  <si>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</si>
  <si>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</si>
  <si>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</si>
  <si>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</si>
  <si>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</si>
  <si>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</si>
  <si>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</si>
  <si>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</si>
  <si>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</si>
  <si>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</si>
  <si>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</si>
  <si>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</si>
  <si>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</si>
  <si>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</si>
  <si>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</si>
  <si>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</si>
  <si>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</si>
  <si>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</si>
  <si>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</si>
  <si>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</si>
  <si>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</si>
  <si>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</si>
  <si>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</si>
  <si>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</si>
  <si>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</si>
  <si>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</si>
  <si>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</si>
  <si>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</si>
  <si>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</si>
  <si>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</si>
  <si>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</si>
  <si>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</si>
  <si>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</si>
  <si>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</si>
  <si>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</si>
  <si>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</si>
  <si>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</si>
  <si>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</si>
  <si>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</si>
  <si>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</si>
  <si>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</si>
  <si>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</si>
  <si>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</si>
  <si>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</si>
  <si>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</si>
  <si>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</si>
  <si>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</si>
  <si>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</si>
  <si>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</si>
  <si>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</si>
  <si>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</si>
  <si>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</si>
  <si>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</si>
  <si>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</si>
  <si>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</si>
  <si>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</si>
  <si>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</si>
  <si>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</si>
  <si>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</si>
  <si>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</si>
  <si>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</si>
  <si>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</si>
  <si>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</si>
  <si>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</si>
  <si>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</si>
  <si>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</si>
  <si>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</si>
  <si>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</si>
  <si>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</si>
  <si>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</si>
  <si>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</si>
  <si>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</si>
  <si>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</si>
  <si>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</si>
  <si>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</si>
  <si>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</si>
  <si>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</si>
  <si>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</si>
  <si>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</si>
  <si>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</si>
  <si>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</si>
  <si>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</si>
  <si>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</si>
  <si>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</si>
  <si>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</si>
  <si>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</si>
  <si>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</si>
  <si>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</si>
  <si>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</si>
  <si>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</si>
  <si>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</si>
  <si>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</si>
  <si>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</si>
  <si>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</si>
  <si>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</si>
  <si>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</si>
  <si>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</si>
  <si>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</si>
  <si>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</si>
  <si>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</si>
  <si>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</si>
  <si>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</si>
  <si>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</si>
  <si>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</si>
  <si>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</si>
  <si>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</si>
  <si>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</si>
  <si>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</si>
  <si>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</si>
  <si>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</si>
  <si>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</si>
  <si>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</si>
  <si>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</si>
  <si>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</si>
  <si>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</si>
  <si>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</si>
  <si>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</si>
  <si>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</si>
  <si>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</si>
  <si>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</si>
  <si>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</si>
  <si>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</si>
  <si>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</si>
  <si>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</si>
  <si>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</si>
  <si>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</si>
  <si>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</si>
  <si>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</si>
  <si>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</si>
  <si>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</si>
  <si>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</si>
  <si>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</si>
  <si>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</si>
  <si>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</si>
  <si>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</si>
  <si>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</si>
  <si>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</si>
  <si>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</si>
  <si>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</si>
  <si>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</si>
  <si>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</si>
  <si>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</si>
  <si>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</si>
  <si>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</si>
  <si>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</si>
  <si>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</si>
  <si>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</si>
  <si>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</si>
  <si>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</si>
  <si>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</si>
  <si>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</si>
  <si>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</si>
  <si>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</si>
  <si>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</si>
  <si>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</si>
  <si>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</si>
  <si>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</si>
  <si>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</si>
  <si>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</si>
  <si>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</si>
  <si>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</si>
  <si>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</si>
  <si>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</si>
  <si>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</si>
  <si>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</si>
  <si>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</si>
  <si>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</si>
  <si>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</si>
  <si>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</si>
  <si>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</si>
  <si>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</si>
  <si>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</si>
  <si>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</si>
  <si>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</si>
  <si>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</si>
  <si>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</si>
  <si>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</si>
  <si>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</si>
  <si>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</si>
  <si>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</si>
  <si>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</si>
  <si>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</si>
  <si>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</si>
  <si>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</si>
  <si>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</si>
  <si>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</si>
  <si>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</si>
  <si>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</si>
  <si>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</si>
  <si>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</si>
  <si>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</si>
  <si>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</si>
  <si>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</si>
  <si>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</si>
  <si>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</si>
  <si>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</si>
  <si>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</si>
  <si>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</si>
  <si>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</si>
  <si>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</si>
  <si>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</si>
  <si>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</si>
  <si>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</si>
  <si>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</si>
  <si>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</si>
  <si>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</si>
  <si>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</si>
  <si>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</si>
  <si>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</si>
  <si>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</si>
  <si>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</si>
  <si>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</si>
  <si>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</si>
  <si>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</si>
  <si>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</si>
  <si>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</si>
  <si>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</si>
  <si>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</si>
  <si>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</si>
  <si>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</si>
  <si>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</si>
  <si>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</si>
  <si>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</si>
  <si>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</si>
  <si>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</si>
  <si>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</si>
  <si>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</si>
  <si>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</si>
  <si>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</si>
  <si>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</si>
  <si>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</si>
  <si>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</si>
  <si>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</si>
  <si>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</si>
  <si>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</si>
  <si>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</si>
  <si>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</si>
  <si>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</si>
  <si>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</si>
  <si>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</si>
  <si>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</si>
  <si>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</si>
  <si>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</si>
  <si>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</si>
  <si>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</si>
  <si>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</si>
  <si>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</si>
  <si>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</si>
  <si>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</si>
  <si>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</si>
  <si>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</si>
  <si>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</si>
  <si>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</si>
  <si>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</si>
  <si>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</si>
  <si>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</si>
  <si>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</si>
  <si>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</si>
  <si>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</si>
  <si>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</si>
  <si>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</si>
  <si>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</si>
  <si>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</si>
  <si>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</si>
  <si>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</si>
  <si>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</si>
  <si>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</si>
  <si>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</si>
  <si>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</si>
  <si>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</si>
  <si>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</si>
  <si>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</si>
  <si>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</si>
  <si>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</si>
  <si>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</si>
  <si>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</si>
  <si>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</si>
  <si>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</si>
  <si>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</si>
  <si>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</si>
  <si>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</si>
  <si>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</si>
  <si>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</si>
  <si>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</si>
  <si>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</si>
  <si>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</si>
  <si>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</si>
  <si>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</si>
  <si>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</si>
  <si>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</si>
  <si>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</si>
  <si>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</si>
  <si>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</si>
  <si>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</si>
  <si>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</si>
  <si>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</si>
  <si>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</si>
  <si>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</si>
  <si>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</si>
  <si>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</si>
  <si>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</si>
  <si>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</si>
  <si>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</si>
  <si>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</si>
  <si>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</si>
  <si>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</si>
  <si>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</si>
  <si>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</si>
  <si>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</si>
  <si>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</si>
  <si>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</si>
  <si>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</si>
  <si>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</si>
  <si>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</si>
  <si>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</si>
  <si>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</si>
  <si>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</si>
  <si>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</si>
  <si>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</si>
  <si>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</si>
  <si>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</si>
  <si>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</si>
  <si>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</si>
  <si>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</si>
  <si>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</si>
  <si>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</si>
  <si>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</si>
  <si>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</si>
  <si>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</si>
  <si>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</si>
  <si>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</si>
  <si>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</si>
  <si>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</si>
  <si>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</si>
  <si>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</si>
  <si>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</si>
  <si>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</si>
  <si>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</si>
  <si>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</si>
  <si>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</si>
  <si>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</si>
  <si>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</si>
  <si>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</si>
  <si>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</si>
  <si>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</si>
  <si>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</si>
  <si>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</si>
  <si>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</si>
  <si>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</si>
  <si>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</si>
  <si>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</si>
  <si>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</si>
  <si>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</si>
  <si>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</si>
  <si>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</si>
  <si>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</si>
  <si>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</si>
  <si>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</si>
  <si>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</si>
  <si>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</si>
  <si>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</si>
  <si>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</si>
  <si>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</si>
  <si>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</si>
  <si>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</si>
  <si>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</si>
  <si>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</si>
  <si>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</si>
  <si>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</si>
  <si>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</si>
  <si>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</si>
  <si>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</si>
  <si>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</si>
  <si>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</si>
  <si>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</si>
  <si>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</si>
  <si>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</si>
  <si>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</si>
  <si>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</si>
  <si>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</si>
  <si>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</si>
  <si>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</si>
  <si>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</si>
  <si>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</si>
  <si>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</si>
  <si>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</si>
  <si>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</si>
  <si>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</si>
  <si>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</si>
  <si>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</si>
  <si>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</si>
  <si>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</si>
  <si>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</si>
  <si>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</si>
  <si>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</si>
  <si>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</si>
  <si>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</si>
  <si>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</si>
  <si>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</si>
  <si>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</si>
  <si>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</si>
  <si>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</si>
  <si>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</si>
  <si>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</si>
  <si>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</si>
  <si>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</si>
  <si>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</si>
  <si>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</si>
  <si>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</si>
  <si>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</si>
  <si>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</si>
  <si>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</si>
  <si>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</si>
  <si>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</si>
  <si>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</si>
  <si>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</si>
  <si>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</si>
  <si>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</si>
  <si>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</si>
  <si>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</si>
  <si>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</si>
  <si>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</si>
  <si>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</si>
  <si>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</si>
  <si>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</si>
  <si>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</si>
  <si>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</si>
  <si>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</si>
  <si>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</si>
  <si>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</si>
  <si>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</si>
  <si>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</si>
  <si>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</si>
  <si>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</si>
  <si>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</si>
  <si>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</si>
  <si>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</si>
  <si>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</si>
  <si>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</si>
  <si>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</si>
  <si>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</si>
  <si>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</si>
  <si>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</si>
  <si>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</si>
  <si>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</si>
  <si>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</si>
  <si>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</si>
  <si>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</si>
  <si>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</si>
  <si>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</si>
  <si>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</si>
  <si>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</si>
  <si>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</si>
  <si>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</si>
  <si>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</si>
  <si>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</si>
  <si>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</si>
  <si>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</si>
  <si>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</si>
  <si>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</si>
  <si>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</si>
  <si>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</si>
  <si>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</si>
  <si>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</si>
  <si>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</si>
  <si>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</si>
  <si>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</si>
  <si>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</si>
  <si>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</si>
  <si>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</si>
  <si>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</si>
  <si>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</si>
  <si>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</si>
  <si>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</si>
  <si>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</si>
  <si>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</si>
  <si>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</si>
  <si>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</si>
  <si>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</si>
  <si>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</si>
  <si>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</si>
  <si>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</si>
  <si>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</si>
  <si>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</si>
  <si>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</si>
  <si>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</si>
  <si>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</si>
  <si>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</si>
  <si>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</si>
  <si>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</si>
  <si>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</si>
  <si>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</si>
  <si>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</si>
  <si>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</si>
  <si>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</si>
  <si>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</si>
  <si>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</si>
  <si>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</si>
  <si>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</si>
  <si>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</si>
  <si>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</si>
  <si>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</si>
  <si>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</si>
  <si>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</si>
  <si>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</si>
  <si>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</si>
  <si>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</si>
  <si>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</si>
  <si>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</si>
  <si>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</si>
  <si>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</si>
  <si>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</si>
  <si>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</si>
  <si>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</si>
  <si>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</si>
  <si>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</si>
  <si>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</si>
  <si>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</si>
  <si>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</si>
  <si>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</si>
  <si>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</si>
  <si>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</si>
  <si>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</si>
  <si>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</si>
  <si>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</si>
  <si>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</si>
  <si>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</si>
  <si>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</si>
  <si>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</si>
  <si>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</si>
  <si>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</si>
  <si>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</si>
  <si>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</si>
  <si>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</si>
  <si>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</si>
  <si>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</si>
  <si>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</si>
  <si>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</si>
  <si>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</si>
  <si>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</si>
  <si>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</si>
  <si>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</si>
  <si>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</si>
  <si>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</si>
  <si>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</si>
  <si>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</si>
  <si>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</si>
  <si>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</si>
  <si>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</si>
  <si>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</si>
  <si>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</si>
  <si>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</si>
  <si>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</si>
  <si>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</si>
  <si>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</si>
  <si>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</si>
  <si>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</si>
  <si>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</si>
  <si>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</si>
  <si>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</si>
  <si>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</si>
  <si>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</si>
  <si>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</si>
  <si>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</si>
  <si>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</si>
  <si>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</si>
  <si>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</si>
  <si>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</si>
  <si>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</si>
  <si>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</si>
  <si>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</si>
  <si>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</si>
  <si>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</si>
  <si>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</si>
  <si>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</si>
  <si>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</si>
  <si>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</si>
  <si>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</si>
  <si>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</si>
  <si>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</si>
  <si>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</si>
  <si>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</si>
  <si>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</si>
  <si>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</si>
  <si>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</si>
  <si>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</si>
  <si>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</si>
  <si>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</si>
  <si>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</si>
  <si>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</si>
  <si>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</si>
  <si>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</si>
  <si>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</si>
  <si>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</si>
  <si>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</si>
  <si>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</si>
  <si>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</si>
  <si>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</si>
  <si>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</si>
  <si>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</si>
  <si>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</si>
  <si>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</si>
  <si>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</si>
  <si>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</si>
  <si>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</si>
  <si>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</si>
  <si>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</si>
  <si>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</si>
  <si>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</si>
  <si>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</si>
  <si>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</si>
  <si>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</si>
  <si>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</si>
  <si>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</si>
  <si>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</si>
  <si>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</si>
  <si>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</si>
  <si>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</si>
  <si>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</si>
  <si>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</si>
  <si>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</si>
  <si>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</si>
  <si>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</si>
  <si>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</si>
  <si>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</si>
  <si>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</si>
  <si>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</si>
  <si>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</si>
  <si>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</si>
  <si>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</si>
  <si>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</si>
  <si>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</si>
  <si>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</si>
  <si>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</si>
  <si>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</si>
  <si>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</si>
  <si>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</si>
  <si>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</si>
  <si>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</si>
  <si>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</si>
  <si>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</si>
  <si>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</si>
  <si>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</si>
  <si>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</si>
  <si>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</si>
  <si>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</si>
  <si>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</si>
  <si>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</si>
  <si>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</si>
  <si>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</si>
  <si>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</si>
  <si>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</si>
  <si>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</si>
  <si>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</si>
  <si>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</si>
  <si>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</si>
  <si>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</si>
  <si>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</si>
  <si>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</si>
  <si>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</si>
  <si>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</si>
  <si>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</si>
  <si>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</si>
  <si>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</si>
  <si>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</si>
  <si>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</si>
  <si>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</si>
  <si>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</si>
  <si>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</si>
  <si>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</si>
  <si>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</si>
  <si>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</si>
  <si>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</si>
  <si>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</si>
  <si>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</si>
  <si>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</si>
  <si>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</si>
  <si>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</si>
  <si>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</si>
  <si>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</si>
  <si>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</si>
  <si>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</si>
  <si>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</si>
  <si>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</si>
  <si>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</si>
  <si>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</si>
  <si>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</si>
  <si>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</si>
  <si>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</si>
  <si>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</si>
  <si>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</si>
  <si>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</si>
  <si>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</si>
  <si>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</si>
  <si>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</si>
  <si>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</si>
  <si>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</si>
  <si>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</si>
  <si>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</si>
  <si>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</si>
  <si>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</si>
  <si>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</si>
  <si>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</si>
  <si>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</si>
  <si>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</si>
  <si>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</si>
  <si>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</si>
  <si>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</si>
  <si>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</si>
  <si>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</si>
  <si>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</si>
  <si>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</si>
  <si>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</si>
  <si>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</si>
  <si>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</si>
  <si>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</si>
  <si>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</si>
  <si>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</si>
  <si>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</si>
  <si>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</si>
  <si>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</si>
  <si>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</si>
  <si>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</si>
  <si>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</si>
  <si>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</si>
  <si>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</si>
  <si>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</si>
  <si>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</si>
  <si>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</si>
  <si>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</si>
  <si>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</si>
  <si>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</si>
  <si>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</si>
  <si>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</si>
  <si>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</si>
  <si>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</si>
  <si>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</si>
  <si>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</si>
  <si>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</si>
  <si>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</si>
  <si>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</si>
  <si>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</si>
  <si>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</si>
  <si>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</si>
  <si>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</si>
  <si>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</si>
  <si>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</si>
  <si>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</si>
  <si>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</si>
  <si>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</si>
  <si>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</si>
  <si>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</si>
  <si>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</si>
  <si>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</si>
  <si>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</si>
  <si>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</si>
  <si>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</si>
  <si>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</si>
  <si>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</si>
  <si>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</si>
  <si>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</si>
  <si>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</si>
  <si>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</si>
  <si>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</si>
  <si>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</si>
  <si>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</si>
  <si>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</si>
  <si>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</si>
  <si>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</si>
  <si>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</si>
  <si>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</si>
  <si>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</si>
  <si>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</si>
  <si>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</si>
  <si>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</si>
  <si>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</si>
  <si>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</si>
  <si>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</si>
  <si>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</si>
  <si>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</si>
  <si>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</si>
  <si>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</si>
  <si>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</si>
  <si>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</si>
  <si>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</si>
  <si>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</si>
  <si>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</si>
  <si>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</si>
  <si>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</si>
  <si>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</si>
  <si>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</si>
  <si>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</si>
  <si>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</si>
  <si>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</si>
  <si>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</si>
  <si>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</si>
  <si>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</si>
  <si>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</si>
  <si>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</si>
  <si>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</si>
  <si>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</si>
  <si>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</si>
  <si>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</si>
  <si>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</si>
  <si>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</si>
  <si>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</si>
  <si>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</si>
  <si>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</si>
  <si>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</si>
  <si>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</si>
  <si>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</si>
  <si>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</si>
  <si>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</si>
  <si>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</si>
  <si>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</si>
  <si>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</si>
  <si>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</si>
  <si>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</si>
  <si>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</si>
  <si>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</si>
  <si>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</si>
  <si>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</si>
  <si>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</si>
  <si>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</si>
  <si>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</si>
  <si>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</si>
  <si>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</si>
  <si>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</si>
  <si>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</si>
  <si>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</si>
  <si>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</si>
  <si>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</si>
  <si>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</si>
  <si>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</si>
  <si>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</si>
  <si>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</si>
  <si>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</si>
  <si>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</si>
  <si>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</si>
  <si>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</si>
  <si>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</si>
  <si>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</si>
  <si>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</si>
  <si>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</si>
  <si>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</si>
  <si>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</si>
  <si>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</si>
  <si>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</si>
  <si>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</si>
  <si>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</si>
  <si>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</si>
  <si>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</si>
  <si>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</si>
  <si>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</si>
  <si>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</si>
  <si>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</si>
  <si>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</si>
  <si>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</si>
  <si>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</si>
  <si>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</si>
  <si>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</si>
  <si>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</si>
  <si>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</si>
  <si>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</si>
  <si>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</si>
  <si>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</si>
  <si>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</si>
  <si>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</si>
  <si>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</si>
  <si>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</si>
  <si>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</si>
  <si>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</si>
  <si>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</si>
  <si>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</si>
  <si>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</si>
  <si>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</si>
  <si>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</si>
  <si>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</si>
  <si>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</si>
  <si>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</si>
  <si>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</si>
  <si>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</si>
  <si>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</si>
  <si>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</si>
  <si>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</si>
  <si>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</si>
  <si>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</si>
  <si>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</si>
  <si>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</si>
  <si>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</si>
  <si>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</si>
  <si>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</si>
  <si>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</si>
  <si>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</si>
  <si>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</si>
  <si>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</si>
  <si>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</si>
  <si>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</si>
  <si>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</si>
  <si>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</si>
  <si>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</si>
  <si>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</si>
  <si>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</si>
  <si>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</si>
  <si>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</si>
  <si>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</si>
  <si>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</si>
  <si>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</si>
  <si>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</si>
  <si>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</si>
  <si>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</si>
  <si>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</si>
  <si>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</si>
  <si>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</si>
  <si>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</si>
  <si>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</si>
  <si>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</si>
  <si>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</si>
  <si>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</si>
  <si>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</si>
  <si>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</si>
  <si>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</si>
  <si>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</si>
  <si>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</si>
  <si>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</si>
  <si>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</si>
  <si>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</si>
  <si>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</si>
  <si>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</si>
  <si>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</si>
  <si>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</si>
  <si>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</si>
  <si>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</si>
  <si>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</si>
  <si>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</si>
  <si>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</si>
  <si>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</si>
  <si>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</si>
  <si>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</si>
  <si>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</si>
  <si>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</si>
  <si>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</si>
  <si>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</si>
  <si>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</si>
  <si>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</si>
  <si>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</si>
  <si>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</si>
  <si>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</si>
  <si>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</si>
  <si>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</si>
  <si>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</si>
  <si>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</si>
  <si>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</si>
  <si>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</si>
  <si>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</si>
  <si>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</si>
  <si>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</si>
  <si>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</si>
  <si>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</si>
  <si>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</si>
  <si>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</si>
  <si>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</si>
  <si>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</si>
  <si>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</si>
  <si>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</si>
  <si>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</si>
  <si>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</si>
  <si>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</si>
  <si>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</si>
  <si>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</si>
  <si>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</si>
  <si>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</si>
  <si>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</si>
  <si>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</si>
  <si>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</si>
  <si>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</si>
  <si>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</si>
  <si>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</si>
  <si>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</si>
  <si>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</si>
  <si>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</si>
  <si>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</si>
  <si>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</si>
  <si>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</si>
  <si>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</si>
  <si>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</si>
  <si>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</si>
  <si>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</si>
  <si>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</si>
  <si>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</si>
  <si>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</si>
  <si>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</si>
  <si>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</si>
  <si>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</si>
  <si>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</si>
  <si>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</si>
  <si>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</si>
  <si>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</si>
  <si>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</si>
  <si>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</si>
  <si>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</si>
  <si>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</si>
  <si>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</si>
  <si>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</si>
  <si>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</si>
  <si>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</si>
  <si>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</si>
  <si>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</si>
  <si>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</si>
  <si>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</si>
  <si>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</si>
  <si>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</si>
  <si>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</si>
  <si>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</si>
  <si>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</si>
  <si>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</si>
  <si>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</si>
  <si>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</si>
  <si>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</si>
  <si>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</si>
  <si>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</si>
  <si>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</si>
  <si>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</si>
  <si>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</si>
  <si>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</si>
  <si>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</si>
  <si>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</si>
  <si>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</si>
  <si>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</si>
  <si>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</si>
  <si>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</si>
  <si>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</si>
  <si>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</si>
  <si>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</si>
  <si>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</si>
  <si>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</si>
  <si>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</si>
  <si>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</si>
  <si>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</si>
  <si>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</si>
  <si>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</si>
  <si>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</si>
  <si>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</si>
  <si>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</si>
  <si>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</si>
  <si>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</si>
  <si>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</si>
  <si>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</si>
  <si>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</si>
  <si>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</si>
  <si>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</si>
  <si>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</si>
  <si>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</si>
  <si>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</si>
  <si>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</si>
  <si>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</si>
  <si>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</si>
  <si>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</si>
  <si>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</si>
  <si>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</si>
  <si>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</si>
  <si>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</si>
  <si>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</si>
  <si>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</si>
  <si>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</si>
  <si>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</si>
  <si>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</si>
  <si>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</si>
  <si>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</si>
  <si>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</si>
  <si>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</si>
  <si>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</si>
  <si>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</si>
  <si>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</si>
  <si>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</si>
  <si>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</si>
  <si>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</si>
  <si>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</si>
  <si>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</si>
  <si>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</si>
  <si>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</si>
  <si>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</si>
  <si>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</si>
  <si>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</si>
  <si>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</si>
  <si>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</si>
  <si>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</si>
  <si>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</si>
  <si>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</si>
  <si>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</si>
  <si>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</si>
  <si>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</si>
  <si>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</si>
  <si>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</si>
  <si>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</si>
  <si>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</si>
  <si>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</si>
  <si>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</si>
  <si>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</si>
  <si>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</si>
  <si>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</si>
  <si>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</si>
  <si>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</si>
  <si>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</si>
  <si>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</si>
  <si>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</si>
  <si>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</si>
  <si>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</si>
  <si>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</si>
  <si>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</si>
  <si>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</si>
  <si>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</si>
  <si>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</si>
  <si>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</si>
  <si>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</si>
  <si>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</si>
  <si>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</si>
  <si>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</si>
  <si>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</si>
  <si>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</si>
  <si>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</si>
  <si>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</si>
  <si>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</si>
  <si>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</si>
  <si>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</si>
  <si>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</si>
  <si>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</si>
  <si>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</si>
  <si>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</si>
  <si>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</si>
  <si>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</si>
  <si>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</si>
  <si>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</si>
  <si>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</si>
  <si>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</si>
  <si>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</si>
  <si>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</si>
  <si>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</si>
  <si>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</si>
  <si>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</si>
  <si>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</si>
  <si>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</si>
  <si>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</si>
  <si>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</si>
  <si>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</si>
  <si>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</si>
  <si>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</si>
  <si>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</si>
  <si>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</si>
  <si>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</si>
  <si>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</si>
  <si>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</si>
  <si>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</si>
  <si>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</si>
  <si>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</si>
  <si>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</si>
  <si>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</si>
  <si>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</si>
  <si>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</si>
  <si>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</si>
  <si>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</si>
  <si>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</si>
  <si>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</si>
  <si>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</si>
  <si>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</si>
  <si>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</si>
  <si>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</si>
  <si>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</si>
  <si>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</si>
  <si>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</si>
  <si>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</si>
  <si>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</si>
  <si>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</si>
  <si>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</si>
  <si>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</si>
  <si>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</si>
  <si>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</si>
  <si>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</si>
  <si>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</si>
  <si>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</si>
  <si>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</si>
  <si>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</si>
  <si>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</si>
  <si>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</si>
  <si>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</si>
  <si>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</si>
  <si>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</si>
  <si>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</si>
  <si>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</si>
  <si>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</si>
  <si>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</si>
  <si>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</si>
  <si>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</si>
  <si>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</si>
  <si>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</si>
  <si>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</si>
  <si>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</si>
  <si>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</si>
  <si>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</si>
  <si>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</si>
  <si>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</si>
  <si>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</si>
  <si>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</si>
  <si>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</si>
  <si>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</si>
  <si>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</si>
  <si>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</si>
  <si>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</si>
  <si>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</si>
  <si>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</si>
  <si>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</si>
  <si>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</si>
  <si>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</si>
  <si>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</si>
  <si>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</si>
  <si>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</si>
  <si>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</si>
  <si>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</si>
  <si>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</si>
  <si>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</si>
  <si>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</si>
  <si>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</si>
  <si>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</si>
  <si>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</si>
  <si>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</si>
  <si>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</si>
  <si>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</si>
  <si>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</si>
  <si>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</si>
  <si>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</si>
  <si>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</si>
  <si>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</si>
  <si>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</si>
  <si>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</si>
  <si>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</si>
  <si>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</si>
  <si>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</si>
  <si>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</si>
  <si>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</si>
  <si>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</si>
  <si>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</si>
  <si>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</si>
  <si>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</si>
  <si>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</si>
  <si>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</si>
  <si>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</si>
  <si>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</si>
  <si>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</si>
  <si>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</si>
  <si>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</si>
  <si>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</si>
  <si>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</si>
  <si>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</si>
  <si>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</si>
  <si>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</si>
  <si>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</si>
  <si>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</si>
  <si>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</si>
  <si>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</si>
  <si>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</si>
  <si>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</si>
  <si>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</si>
  <si>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</si>
  <si>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</si>
  <si>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</si>
  <si>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</si>
  <si>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</si>
  <si>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</si>
  <si>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</si>
  <si>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</si>
  <si>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</si>
  <si>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</si>
  <si>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</si>
  <si>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</si>
  <si>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</si>
  <si>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</si>
  <si>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</si>
  <si>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</si>
  <si>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</si>
  <si>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</si>
  <si>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</si>
  <si>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</si>
  <si>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</si>
  <si>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</si>
  <si>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</si>
  <si>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</si>
  <si>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</si>
  <si>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</si>
  <si>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</si>
  <si>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</si>
  <si>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</si>
  <si>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</si>
  <si>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</si>
  <si>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</si>
  <si>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</si>
  <si>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</si>
  <si>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</si>
  <si>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</si>
  <si>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</si>
  <si>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</si>
  <si>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</si>
  <si>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</si>
  <si>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</si>
  <si>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</si>
  <si>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</si>
  <si>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</si>
  <si>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</si>
  <si>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</si>
  <si>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</si>
  <si>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</si>
  <si>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</si>
  <si>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</si>
  <si>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</si>
  <si>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</si>
  <si>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</si>
  <si>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</si>
  <si>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</si>
  <si>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</si>
  <si>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</si>
  <si>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</si>
  <si>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</si>
  <si>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</si>
  <si>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</si>
  <si>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</si>
  <si>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</si>
  <si>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</si>
  <si>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</si>
  <si>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</si>
  <si>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</si>
  <si>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</si>
  <si>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</si>
  <si>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</si>
  <si>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</si>
  <si>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</si>
  <si>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</si>
  <si>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</si>
  <si>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</si>
  <si>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</si>
  <si>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</si>
  <si>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</si>
  <si>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</si>
  <si>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</si>
  <si>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</si>
  <si>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</si>
  <si>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</si>
  <si>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</si>
  <si>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</si>
  <si>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</si>
  <si>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</si>
  <si>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</si>
  <si>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</si>
  <si>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</si>
  <si>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</si>
  <si>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</si>
  <si>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</si>
  <si>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</si>
  <si>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</si>
  <si>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</si>
  <si>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</si>
  <si>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</si>
  <si>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</si>
  <si>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</si>
  <si>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</si>
  <si>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</si>
  <si>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</si>
  <si>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</si>
  <si>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</si>
  <si>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</si>
  <si>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</si>
  <si>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</si>
  <si>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</si>
  <si>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</si>
  <si>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</si>
  <si>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</si>
  <si>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</si>
  <si>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</si>
  <si>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</si>
  <si>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</si>
  <si>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</si>
  <si>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</si>
  <si>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</si>
  <si>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</si>
  <si>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</si>
  <si>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</si>
  <si>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</si>
  <si>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</si>
  <si>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</si>
  <si>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</si>
  <si>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</si>
  <si>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</si>
  <si>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</si>
  <si>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</si>
  <si>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</si>
  <si>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</si>
  <si>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</si>
  <si>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</si>
  <si>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</si>
  <si>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</si>
  <si>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</si>
  <si>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</si>
  <si>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</si>
  <si>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</si>
  <si>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</si>
  <si>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</si>
  <si>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</si>
  <si>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</si>
  <si>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</si>
  <si>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</si>
  <si>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</si>
  <si>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</si>
  <si>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</si>
  <si>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</si>
  <si>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</si>
  <si>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</si>
  <si>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</si>
  <si>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</si>
  <si>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</si>
  <si>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</si>
  <si>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</si>
  <si>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</si>
  <si>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</si>
  <si>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</si>
  <si>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</si>
  <si>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</si>
  <si>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</si>
  <si>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</si>
  <si>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</si>
  <si>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</si>
  <si>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</si>
  <si>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</si>
  <si>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</si>
  <si>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</si>
  <si>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</si>
  <si>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</si>
  <si>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</si>
  <si>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</si>
  <si>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</si>
  <si>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</si>
  <si>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</si>
  <si>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</si>
  <si>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</si>
  <si>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</si>
  <si>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</si>
  <si>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</si>
  <si>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</si>
  <si>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</si>
  <si>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</si>
  <si>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</si>
  <si>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</si>
  <si>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</si>
  <si>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</si>
  <si>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</si>
  <si>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</si>
  <si>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</si>
  <si>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</si>
  <si>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</si>
  <si>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</si>
  <si>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</si>
  <si>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</si>
  <si>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</si>
  <si>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</si>
  <si>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</si>
  <si>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</si>
  <si>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</si>
  <si>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</si>
  <si>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</si>
  <si>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</si>
  <si>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</si>
  <si>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</si>
  <si>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</si>
  <si>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</si>
  <si>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</si>
  <si>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</si>
  <si>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</si>
  <si>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</si>
  <si>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</si>
  <si>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</si>
  <si>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</si>
  <si>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</si>
  <si>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</si>
  <si>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</si>
  <si>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</si>
  <si>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</si>
  <si>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</si>
  <si>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</si>
  <si>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</si>
  <si>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</si>
  <si>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</si>
  <si>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</si>
  <si>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</si>
  <si>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</si>
  <si>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</si>
  <si>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</si>
  <si>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</si>
  <si>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</si>
  <si>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</si>
  <si>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</si>
  <si>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</si>
  <si>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</si>
  <si>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</si>
  <si>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</si>
  <si>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</si>
  <si>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</si>
  <si>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</si>
  <si>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</si>
  <si>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</si>
  <si>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</si>
  <si>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</si>
  <si>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</si>
  <si>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</si>
  <si>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</si>
  <si>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</si>
  <si>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</si>
  <si>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</si>
  <si>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</si>
  <si>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</si>
  <si>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</si>
  <si>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</si>
  <si>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</si>
  <si>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</si>
  <si>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</si>
  <si>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</si>
  <si>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</si>
  <si>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</si>
  <si>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</si>
  <si>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</si>
  <si>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</si>
  <si>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</si>
  <si>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</si>
  <si>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</si>
  <si>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</si>
  <si>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</si>
  <si>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</si>
  <si>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</si>
  <si>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</si>
  <si>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</si>
  <si>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</si>
  <si>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</si>
  <si>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</si>
  <si>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</si>
  <si>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</si>
  <si>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</si>
  <si>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</si>
  <si>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</si>
  <si>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</si>
  <si>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</si>
  <si>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</si>
  <si>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</si>
  <si>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</si>
  <si>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</si>
  <si>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</si>
  <si>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</si>
  <si>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</si>
  <si>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</si>
  <si>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</si>
  <si>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</si>
  <si>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</si>
  <si>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</si>
  <si>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</si>
  <si>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</si>
  <si>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</si>
  <si>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</si>
  <si>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</si>
  <si>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</si>
  <si>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</si>
  <si>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</si>
  <si>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</si>
  <si>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</si>
  <si>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</si>
  <si>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</si>
  <si>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</si>
  <si>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</si>
  <si>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</si>
  <si>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</si>
  <si>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</si>
  <si>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</si>
  <si>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</si>
  <si>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</si>
  <si>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</si>
  <si>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</si>
  <si>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</si>
  <si>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</si>
  <si>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</si>
  <si>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</si>
  <si>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</si>
  <si>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</si>
  <si>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</si>
  <si>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</si>
  <si>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</si>
  <si>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</si>
  <si>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</si>
  <si>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</si>
  <si>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</si>
  <si>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</si>
  <si>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</si>
  <si>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</si>
  <si>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</si>
  <si>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</si>
  <si>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VERDON A ST-ANDRE-LES-ALPES</t>
  </si>
  <si>
    <t>VERDON</t>
  </si>
  <si>
    <t>06159900</t>
  </si>
  <si>
    <t>18690155900069</t>
  </si>
  <si>
    <t>AGENCE DE L'EAU RHONE MEDITERRANEE CORSE</t>
  </si>
  <si>
    <t>34255833500077</t>
  </si>
  <si>
    <t>AQUASCOP BIOLOGIE site de Monptellier</t>
  </si>
  <si>
    <t>IBMR-19-M166</t>
  </si>
  <si>
    <t>AURELIA MARQUIS, MAEL BARRET</t>
  </si>
  <si>
    <t>IBMR standard</t>
  </si>
  <si>
    <t>GAUCHE</t>
  </si>
  <si>
    <t>ETIAGE NORMAL</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</si>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</sst>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967256</v>
      </c>
      <c r="G10" s="97"/>
      <c r="H10" s="98"/>
    </row>
    <row r="11" spans="1:8" ht="15">
      <c r="A11" s="10" t="s">
        <v>2277</v>
      </c>
      <c r="B11" s="47">
        <v>43725</v>
      </c>
      <c r="D11" s="10" t="s">
        <v>2280</v>
      </c>
      <c r="E11" s="52">
        <v>6280837</v>
      </c>
      <c r="G11" s="97"/>
      <c r="H11" s="98"/>
    </row>
    <row r="12" spans="1:8" ht="15">
      <c r="A12" s="10" t="s">
        <v>2283</v>
      </c>
      <c r="B12" s="52" t="s">
        <v>5294</v>
      </c>
      <c r="D12" s="10" t="s">
        <v>2281</v>
      </c>
      <c r="E12" s="52">
        <v>967261</v>
      </c>
      <c r="G12" s="99"/>
      <c r="H12" s="100"/>
    </row>
    <row r="13" spans="1:5" ht="17.25" customHeight="1" thickBot="1">
      <c r="A13" s="2"/>
      <c r="B13" s="55"/>
      <c r="D13" s="10" t="s">
        <v>2282</v>
      </c>
      <c r="E13" s="52">
        <v>6280775</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967256</v>
      </c>
    </row>
    <row r="18" spans="1:3" ht="15">
      <c r="A18" s="111"/>
      <c r="B18" s="49" t="s">
        <v>2267</v>
      </c>
      <c r="C18" s="61">
        <f>E11</f>
        <v>6280837</v>
      </c>
    </row>
    <row r="19" spans="1:2" ht="15">
      <c r="A19" s="3" t="s">
        <v>2063</v>
      </c>
      <c r="B19" s="29">
        <v>886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22.9</v>
      </c>
      <c r="C37" s="6"/>
      <c r="D37" s="8" t="s">
        <v>2110</v>
      </c>
      <c r="E37" s="30"/>
    </row>
    <row r="38" spans="1:5" s="7" customFormat="1" ht="15" customHeight="1">
      <c r="A38" s="5" t="s">
        <v>2115</v>
      </c>
      <c r="B38" s="30">
        <v>0.01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0.01</v>
      </c>
      <c r="E98" s="35"/>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0.01</v>
      </c>
      <c r="E99" s="35"/>
      <c r="F99" s="35" t="s">
        <v>2290</v>
      </c>
      <c r="G99" s="79"/>
      <c r="H99" s="80"/>
    </row>
    <row r="100" spans="1:8" ht="15">
      <c r="A100" s="33" t="s">
        <v>2056</v>
      </c>
      <c r="B100" s="20" t="str">
        <f>IF(A100="NEWCOD",IF(ISBLANK(G100),"renseigner le champ 'Nouveau taxon'",G100),VLOOKUP(A100,'Ref Taxo'!A:B,2,FALSE))</f>
        <v>Zygnema</v>
      </c>
      <c r="C100" s="21">
        <f>IF(A100="NEWCOD",IF(ISBLANK(H100),"NoCod",H100),VLOOKUP(A100,'Ref Taxo'!A:D,4,FALSE))</f>
        <v>1148</v>
      </c>
      <c r="D100" s="34">
        <v>0.01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