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217910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<sst xmlns="http://schemas.openxmlformats.org/spreadsheetml/2006/main" count="6470" uniqueCount="5300">
  <si>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</si>
  <si>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</si>
  <si>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</si>
  <si>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</si>
  <si>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</si>
  <si>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</si>
  <si>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</si>
  <si>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</si>
  <si>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</si>
  <si>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</si>
  <si>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</si>
  <si>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</si>
  <si>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</si>
  <si>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</si>
  <si>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</si>
  <si>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</si>
  <si>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</si>
  <si>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</si>
  <si>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</si>
  <si>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</si>
  <si>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</si>
  <si>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</si>
  <si>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</si>
  <si>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</si>
  <si>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</si>
  <si>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</si>
  <si>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</si>
  <si>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</si>
  <si>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</si>
  <si>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</si>
  <si>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</si>
  <si>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</si>
  <si>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</si>
  <si>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</si>
  <si>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</si>
  <si>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</si>
  <si>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</si>
  <si>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</si>
  <si>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</si>
  <si>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</si>
  <si>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</si>
  <si>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</si>
  <si>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</si>
  <si>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</si>
  <si>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</si>
  <si>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</si>
  <si>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</si>
  <si>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</si>
  <si>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</si>
  <si>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</si>
  <si>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</si>
  <si>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</si>
  <si>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</si>
  <si>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</si>
  <si>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</si>
  <si>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</si>
  <si>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</si>
  <si>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</si>
  <si>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</si>
  <si>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</si>
  <si>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</si>
  <si>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</si>
  <si>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</si>
  <si>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</si>
  <si>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</si>
  <si>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</si>
  <si>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</si>
  <si>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</si>
  <si>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</si>
  <si>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</si>
  <si>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</si>
  <si>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</si>
  <si>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</si>
  <si>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</si>
  <si>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</si>
  <si>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</si>
  <si>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</si>
  <si>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</si>
  <si>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</si>
  <si>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</si>
  <si>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</si>
  <si>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</si>
  <si>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</si>
  <si>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</si>
  <si>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</si>
  <si>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</si>
  <si>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</si>
  <si>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</si>
  <si>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</si>
  <si>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</si>
  <si>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</si>
  <si>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</si>
  <si>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</si>
  <si>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</si>
  <si>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</si>
  <si>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</si>
  <si>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</si>
  <si>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</si>
  <si>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</si>
  <si>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</si>
  <si>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</si>
  <si>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</si>
  <si>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</si>
  <si>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</si>
  <si>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</si>
  <si>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</si>
  <si>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</si>
  <si>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</si>
  <si>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</si>
  <si>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</si>
  <si>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</si>
  <si>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</si>
  <si>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</si>
  <si>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</si>
  <si>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</si>
  <si>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</si>
  <si>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</si>
  <si>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</si>
  <si>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</si>
  <si>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</si>
  <si>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</si>
  <si>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</si>
  <si>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</si>
  <si>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</si>
  <si>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</si>
  <si>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</si>
  <si>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</si>
  <si>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</si>
  <si>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</si>
  <si>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</si>
  <si>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</si>
  <si>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</si>
  <si>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</si>
  <si>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</si>
  <si>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</si>
  <si>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</si>
  <si>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</si>
  <si>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</si>
  <si>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</si>
  <si>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</si>
  <si>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</si>
  <si>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</si>
  <si>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</si>
  <si>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</si>
  <si>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</si>
  <si>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</si>
  <si>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</si>
  <si>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</si>
  <si>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</si>
  <si>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</si>
  <si>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</si>
  <si>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</si>
  <si>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</si>
  <si>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</si>
  <si>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</si>
  <si>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</si>
  <si>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</si>
  <si>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</si>
  <si>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</si>
  <si>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</si>
  <si>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</si>
  <si>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</si>
  <si>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</si>
  <si>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</si>
  <si>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</si>
  <si>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</si>
  <si>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</si>
  <si>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</si>
  <si>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</si>
  <si>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</si>
  <si>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</si>
  <si>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</si>
  <si>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</si>
  <si>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</si>
  <si>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</si>
  <si>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</si>
  <si>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</si>
  <si>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</si>
  <si>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</si>
  <si>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</si>
  <si>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</si>
  <si>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</si>
  <si>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</si>
  <si>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</si>
  <si>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</si>
  <si>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</si>
  <si>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</si>
  <si>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</si>
  <si>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</si>
  <si>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</si>
  <si>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</si>
  <si>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</si>
  <si>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</si>
  <si>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</si>
  <si>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</si>
  <si>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</si>
  <si>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</si>
  <si>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</si>
  <si>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</si>
  <si>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</si>
  <si>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</si>
  <si>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</si>
  <si>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</si>
  <si>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</si>
  <si>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</si>
  <si>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</si>
  <si>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</si>
  <si>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</si>
  <si>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</si>
  <si>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</si>
  <si>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</si>
  <si>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</si>
  <si>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</si>
  <si>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</si>
  <si>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</si>
  <si>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</si>
  <si>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</si>
  <si>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</si>
  <si>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</si>
  <si>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</si>
  <si>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</si>
  <si>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</si>
  <si>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</si>
  <si>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</si>
  <si>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</si>
  <si>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</si>
  <si>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</si>
  <si>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</si>
  <si>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</si>
  <si>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</si>
  <si>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</si>
  <si>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</si>
  <si>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</si>
  <si>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</si>
  <si>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</si>
  <si>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</si>
  <si>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</si>
  <si>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</si>
  <si>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</si>
  <si>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</si>
  <si>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</si>
  <si>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</si>
  <si>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</si>
  <si>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</si>
  <si>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</si>
  <si>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</si>
  <si>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</si>
  <si>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</si>
  <si>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</si>
  <si>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</si>
  <si>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</si>
  <si>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</si>
  <si>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</si>
  <si>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</si>
  <si>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</si>
  <si>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</si>
  <si>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</si>
  <si>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</si>
  <si>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</si>
  <si>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</si>
  <si>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</si>
  <si>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</si>
  <si>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</si>
  <si>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</si>
  <si>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</si>
  <si>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</si>
  <si>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</si>
  <si>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</si>
  <si>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</si>
  <si>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</si>
  <si>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</si>
  <si>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</si>
  <si>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</si>
  <si>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</si>
  <si>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</si>
  <si>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</si>
  <si>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</si>
  <si>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</si>
  <si>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</si>
  <si>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</si>
  <si>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</si>
  <si>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</si>
  <si>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</si>
  <si>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</si>
  <si>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</si>
  <si>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</si>
  <si>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</si>
  <si>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</si>
  <si>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</si>
  <si>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</si>
  <si>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</si>
  <si>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</si>
  <si>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</si>
  <si>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</si>
  <si>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</si>
  <si>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</si>
  <si>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</si>
  <si>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</si>
  <si>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</si>
  <si>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</si>
  <si>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</si>
  <si>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</si>
  <si>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</si>
  <si>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</si>
  <si>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</si>
  <si>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</si>
  <si>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</si>
  <si>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</si>
  <si>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</si>
  <si>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</si>
  <si>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</si>
  <si>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</si>
  <si>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</si>
  <si>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</si>
  <si>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</si>
  <si>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</si>
  <si>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</si>
  <si>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</si>
  <si>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</si>
  <si>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</si>
  <si>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</si>
  <si>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</si>
  <si>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</si>
  <si>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</si>
  <si>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</si>
  <si>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</si>
  <si>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</si>
  <si>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</si>
  <si>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</si>
  <si>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</si>
  <si>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</si>
  <si>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</si>
  <si>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</si>
  <si>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</si>
  <si>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</si>
  <si>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</si>
  <si>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</si>
  <si>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</si>
  <si>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</si>
  <si>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</si>
  <si>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</si>
  <si>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</si>
  <si>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</si>
  <si>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</si>
  <si>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</si>
  <si>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</si>
  <si>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</si>
  <si>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</si>
  <si>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</si>
  <si>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</si>
  <si>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</si>
  <si>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</si>
  <si>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</si>
  <si>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</si>
  <si>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</si>
  <si>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</si>
  <si>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</si>
  <si>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</si>
  <si>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</si>
  <si>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</si>
  <si>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</si>
  <si>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</si>
  <si>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</si>
  <si>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</si>
  <si>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</si>
  <si>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</si>
  <si>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</si>
  <si>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</si>
  <si>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</si>
  <si>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</si>
  <si>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</si>
  <si>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</si>
  <si>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</si>
  <si>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</si>
  <si>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</si>
  <si>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</si>
  <si>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</si>
  <si>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</si>
  <si>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</si>
  <si>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</si>
  <si>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</si>
  <si>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</si>
  <si>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</si>
  <si>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</si>
  <si>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</si>
  <si>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</si>
  <si>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</si>
  <si>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</si>
  <si>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</si>
  <si>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</si>
  <si>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</si>
  <si>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</si>
  <si>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</si>
  <si>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</si>
  <si>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</si>
  <si>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</si>
  <si>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</si>
  <si>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</si>
  <si>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</si>
  <si>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</si>
  <si>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</si>
  <si>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</si>
  <si>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</si>
  <si>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</si>
  <si>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</si>
  <si>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</si>
  <si>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</si>
  <si>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</si>
  <si>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</si>
  <si>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</si>
  <si>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</si>
  <si>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</si>
  <si>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</si>
  <si>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</si>
  <si>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</si>
  <si>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</si>
  <si>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</si>
  <si>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</si>
  <si>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</si>
  <si>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</si>
  <si>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</si>
  <si>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</si>
  <si>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</si>
  <si>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</si>
  <si>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</si>
  <si>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</si>
  <si>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</si>
  <si>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</si>
  <si>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</si>
  <si>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</si>
  <si>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</si>
  <si>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</si>
  <si>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</si>
  <si>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</si>
  <si>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</si>
  <si>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</si>
  <si>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</si>
  <si>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</si>
  <si>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</si>
  <si>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</si>
  <si>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</si>
  <si>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</si>
  <si>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</si>
  <si>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</si>
  <si>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</si>
  <si>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</si>
  <si>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</si>
  <si>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</si>
  <si>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</si>
  <si>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</si>
  <si>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</si>
  <si>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</si>
  <si>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</si>
  <si>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</si>
  <si>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</si>
  <si>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</si>
  <si>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</si>
  <si>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</si>
  <si>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</si>
  <si>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</si>
  <si>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</si>
  <si>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</si>
  <si>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</si>
  <si>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</si>
  <si>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</si>
  <si>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</si>
  <si>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</si>
  <si>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</si>
  <si>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</si>
  <si>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</si>
  <si>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</si>
  <si>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</si>
  <si>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</si>
  <si>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</si>
  <si>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</si>
  <si>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</si>
  <si>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</si>
  <si>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</si>
  <si>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</si>
  <si>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</si>
  <si>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</si>
  <si>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</si>
  <si>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</si>
  <si>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</si>
  <si>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</si>
  <si>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</si>
  <si>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</si>
  <si>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</si>
  <si>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</si>
  <si>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</si>
  <si>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</si>
  <si>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</si>
  <si>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</si>
  <si>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</si>
  <si>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</si>
  <si>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</si>
  <si>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</si>
  <si>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</si>
  <si>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</si>
  <si>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</si>
  <si>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</si>
  <si>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</si>
  <si>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</si>
  <si>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</si>
  <si>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</si>
  <si>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</si>
  <si>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</si>
  <si>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</si>
  <si>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</si>
  <si>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</si>
  <si>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</si>
  <si>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</si>
  <si>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</si>
  <si>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</si>
  <si>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</si>
  <si>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</si>
  <si>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</si>
  <si>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</si>
  <si>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</si>
  <si>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</si>
  <si>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</si>
  <si>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</si>
  <si>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</si>
  <si>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</si>
  <si>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</si>
  <si>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</si>
  <si>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</si>
  <si>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</si>
  <si>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</si>
  <si>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</si>
  <si>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</si>
  <si>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</si>
  <si>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</si>
  <si>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</si>
  <si>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</si>
  <si>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</si>
  <si>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</si>
  <si>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</si>
  <si>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</si>
  <si>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</si>
  <si>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</si>
  <si>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</si>
  <si>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</si>
  <si>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</si>
  <si>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</si>
  <si>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</si>
  <si>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</si>
  <si>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</si>
  <si>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</si>
  <si>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</si>
  <si>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</si>
  <si>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</si>
  <si>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</si>
  <si>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</si>
  <si>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</si>
  <si>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</si>
  <si>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</si>
  <si>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</si>
  <si>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</si>
  <si>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</si>
  <si>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</si>
  <si>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</si>
  <si>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</si>
  <si>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</si>
  <si>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</si>
  <si>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</si>
  <si>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</si>
  <si>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</si>
  <si>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</si>
  <si>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</si>
  <si>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</si>
  <si>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</si>
  <si>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</si>
  <si>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</si>
  <si>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</si>
  <si>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</si>
  <si>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</si>
  <si>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</si>
  <si>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</si>
  <si>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</si>
  <si>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</si>
  <si>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</si>
  <si>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</si>
  <si>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</si>
  <si>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</si>
  <si>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</si>
  <si>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</si>
  <si>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</si>
  <si>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</si>
  <si>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</si>
  <si>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</si>
  <si>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</si>
  <si>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</si>
  <si>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</si>
  <si>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</si>
  <si>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</si>
  <si>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</si>
  <si>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</si>
  <si>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</si>
  <si>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</si>
  <si>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</si>
  <si>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</si>
  <si>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</si>
  <si>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</si>
  <si>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</si>
  <si>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</si>
  <si>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</si>
  <si>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</si>
  <si>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</si>
  <si>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</si>
  <si>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</si>
  <si>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</si>
  <si>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</si>
  <si>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</si>
  <si>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</si>
  <si>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</si>
  <si>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</si>
  <si>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</si>
  <si>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</si>
  <si>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</si>
  <si>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</si>
  <si>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</si>
  <si>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</si>
  <si>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</si>
  <si>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</si>
  <si>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</si>
  <si>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</si>
  <si>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</si>
  <si>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</si>
  <si>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</si>
  <si>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</si>
  <si>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</si>
  <si>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</si>
  <si>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</si>
  <si>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</si>
  <si>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</si>
  <si>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</si>
  <si>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</si>
  <si>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</si>
  <si>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</si>
  <si>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</si>
  <si>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</si>
  <si>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</si>
  <si>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</si>
  <si>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</si>
  <si>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</si>
  <si>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</si>
  <si>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</si>
  <si>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</si>
  <si>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</si>
  <si>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</si>
  <si>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</si>
  <si>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</si>
  <si>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</si>
  <si>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</si>
  <si>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</si>
  <si>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</si>
  <si>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</si>
  <si>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</si>
  <si>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</si>
  <si>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</si>
  <si>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</si>
  <si>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</si>
  <si>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</si>
  <si>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</si>
  <si>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</si>
  <si>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</si>
  <si>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</si>
  <si>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</si>
  <si>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</si>
  <si>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</si>
  <si>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</si>
  <si>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</si>
  <si>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</si>
  <si>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</si>
  <si>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</si>
  <si>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</si>
  <si>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</si>
  <si>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</si>
  <si>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</si>
  <si>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</si>
  <si>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</si>
  <si>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</si>
  <si>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</si>
  <si>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</si>
  <si>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</si>
  <si>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</si>
  <si>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</si>
  <si>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</si>
  <si>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</si>
  <si>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</si>
  <si>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</si>
  <si>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</si>
  <si>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</si>
  <si>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</si>
  <si>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</si>
  <si>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</si>
  <si>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</si>
  <si>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</si>
  <si>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</si>
  <si>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</si>
  <si>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</si>
  <si>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</si>
  <si>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</si>
  <si>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</si>
  <si>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</si>
  <si>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</si>
  <si>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</si>
  <si>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</si>
  <si>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</si>
  <si>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</si>
  <si>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</si>
  <si>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</si>
  <si>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</si>
  <si>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</si>
  <si>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</si>
  <si>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</si>
  <si>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</si>
  <si>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</si>
  <si>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</si>
  <si>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</si>
  <si>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</si>
  <si>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</si>
  <si>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</si>
  <si>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</si>
  <si>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</si>
  <si>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</si>
  <si>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</si>
  <si>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</si>
  <si>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</si>
  <si>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</si>
  <si>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</si>
  <si>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</si>
  <si>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</si>
  <si>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</si>
  <si>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</si>
  <si>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</si>
  <si>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</si>
  <si>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</si>
  <si>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</si>
  <si>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</si>
  <si>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</si>
  <si>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</si>
  <si>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</si>
  <si>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</si>
  <si>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</si>
  <si>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</si>
  <si>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</si>
  <si>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</si>
  <si>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</si>
  <si>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</si>
  <si>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</si>
  <si>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</si>
  <si>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</si>
  <si>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</si>
  <si>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</si>
  <si>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</si>
  <si>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</si>
  <si>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</si>
  <si>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</si>
  <si>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</si>
  <si>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</si>
  <si>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</si>
  <si>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</si>
  <si>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</si>
  <si>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</si>
  <si>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</si>
  <si>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</si>
  <si>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</si>
  <si>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</si>
  <si>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</si>
  <si>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</si>
  <si>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</si>
  <si>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</si>
  <si>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</si>
  <si>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</si>
  <si>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</si>
  <si>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</si>
  <si>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</si>
  <si>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</si>
  <si>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</si>
  <si>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</si>
  <si>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</si>
  <si>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</si>
  <si>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</si>
  <si>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</si>
  <si>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</si>
  <si>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</si>
  <si>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</si>
  <si>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</si>
  <si>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</si>
  <si>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</si>
  <si>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</si>
  <si>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</si>
  <si>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</si>
  <si>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</si>
  <si>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</si>
  <si>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</si>
  <si>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</si>
  <si>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</si>
  <si>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</si>
  <si>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</si>
  <si>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</si>
  <si>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</si>
  <si>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</si>
  <si>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</si>
  <si>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</si>
  <si>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</si>
  <si>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</si>
  <si>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</si>
  <si>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</si>
  <si>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</si>
  <si>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</si>
  <si>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</si>
  <si>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</si>
  <si>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</si>
  <si>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</si>
  <si>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</si>
  <si>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</si>
  <si>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</si>
  <si>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</si>
  <si>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</si>
  <si>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</si>
  <si>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</si>
  <si>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</si>
  <si>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</si>
  <si>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</si>
  <si>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</si>
  <si>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</si>
  <si>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</si>
  <si>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</si>
  <si>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</si>
  <si>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</si>
  <si>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</si>
  <si>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</si>
  <si>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</si>
  <si>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</si>
  <si>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</si>
  <si>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</si>
  <si>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</si>
  <si>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</si>
  <si>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</si>
  <si>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</si>
  <si>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</si>
  <si>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</si>
  <si>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</si>
  <si>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</si>
  <si>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</si>
  <si>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</si>
  <si>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</si>
  <si>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</si>
  <si>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</si>
  <si>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</si>
  <si>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</si>
  <si>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</si>
  <si>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</si>
  <si>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</si>
  <si>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</si>
  <si>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</si>
  <si>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</si>
  <si>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</si>
  <si>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</si>
  <si>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</si>
  <si>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</si>
  <si>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</si>
  <si>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</si>
  <si>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</si>
  <si>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</si>
  <si>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</si>
  <si>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</si>
  <si>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</si>
  <si>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</si>
  <si>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</si>
  <si>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</si>
  <si>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</si>
  <si>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</si>
  <si>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</si>
  <si>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</si>
  <si>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</si>
  <si>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</si>
  <si>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</si>
  <si>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</si>
  <si>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</si>
  <si>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</si>
  <si>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</si>
  <si>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</si>
  <si>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</si>
  <si>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</si>
  <si>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</si>
  <si>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</si>
  <si>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</si>
  <si>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</si>
  <si>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</si>
  <si>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</si>
  <si>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</si>
  <si>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</si>
  <si>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</si>
  <si>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</si>
  <si>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</si>
  <si>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</si>
  <si>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</si>
  <si>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</si>
  <si>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</si>
  <si>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</si>
  <si>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</si>
  <si>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</si>
  <si>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</si>
  <si>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</si>
  <si>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</si>
  <si>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</si>
  <si>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</si>
  <si>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</si>
  <si>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</si>
  <si>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</si>
  <si>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</si>
  <si>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</si>
  <si>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</si>
  <si>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</si>
  <si>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</si>
  <si>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</si>
  <si>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</si>
  <si>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</si>
  <si>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</si>
  <si>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</si>
  <si>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</si>
  <si>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</si>
  <si>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</si>
  <si>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</si>
  <si>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</si>
  <si>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</si>
  <si>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</si>
  <si>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</si>
  <si>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</si>
  <si>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</si>
  <si>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</si>
  <si>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</si>
  <si>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</si>
  <si>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</si>
  <si>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</si>
  <si>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</si>
  <si>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</si>
  <si>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</si>
  <si>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</si>
  <si>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</si>
  <si>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</si>
  <si>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</si>
  <si>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</si>
  <si>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</si>
  <si>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</si>
  <si>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</si>
  <si>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</si>
  <si>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</si>
  <si>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</si>
  <si>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</si>
  <si>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</si>
  <si>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</si>
  <si>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</si>
  <si>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</si>
  <si>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</si>
  <si>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</si>
  <si>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</si>
  <si>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</si>
  <si>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</si>
  <si>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</si>
  <si>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</si>
  <si>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</si>
  <si>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</si>
  <si>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</si>
  <si>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</si>
  <si>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</si>
  <si>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</si>
  <si>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</si>
  <si>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</si>
  <si>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</si>
  <si>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</si>
  <si>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</si>
  <si>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</si>
  <si>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</si>
  <si>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</si>
  <si>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</si>
  <si>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</si>
  <si>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</si>
  <si>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</si>
  <si>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</si>
  <si>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</si>
  <si>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</si>
  <si>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</si>
  <si>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</si>
  <si>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</si>
  <si>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</si>
  <si>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</si>
  <si>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</si>
  <si>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</si>
  <si>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</si>
  <si>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</si>
  <si>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</si>
  <si>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</si>
  <si>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</si>
  <si>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</si>
  <si>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</si>
  <si>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</si>
  <si>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</si>
  <si>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</si>
  <si>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</si>
  <si>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</si>
  <si>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</si>
  <si>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</si>
  <si>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</si>
  <si>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</si>
  <si>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</si>
  <si>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</si>
  <si>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</si>
  <si>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</si>
  <si>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</si>
  <si>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</si>
  <si>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</si>
  <si>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</si>
  <si>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</si>
  <si>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</si>
  <si>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</si>
  <si>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</si>
  <si>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</si>
  <si>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</si>
  <si>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</si>
  <si>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</si>
  <si>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</si>
  <si>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</si>
  <si>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</si>
  <si>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</si>
  <si>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</si>
  <si>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</si>
  <si>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</si>
  <si>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</si>
  <si>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</si>
  <si>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</si>
  <si>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</si>
  <si>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</si>
  <si>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</si>
  <si>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</si>
  <si>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</si>
  <si>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</si>
  <si>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</si>
  <si>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</si>
  <si>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</si>
  <si>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</si>
  <si>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</si>
  <si>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</si>
  <si>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</si>
  <si>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</si>
  <si>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</si>
  <si>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</si>
  <si>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</si>
  <si>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</si>
  <si>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</si>
  <si>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</si>
  <si>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</si>
  <si>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</si>
  <si>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</si>
  <si>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</si>
  <si>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</si>
  <si>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</si>
  <si>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</si>
  <si>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</si>
  <si>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</si>
  <si>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</si>
  <si>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</si>
  <si>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</si>
  <si>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</si>
  <si>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</si>
  <si>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</si>
  <si>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</si>
  <si>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</si>
  <si>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</si>
  <si>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</si>
  <si>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</si>
  <si>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</si>
  <si>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</si>
  <si>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</si>
  <si>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</si>
  <si>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</si>
  <si>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</si>
  <si>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</si>
  <si>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</si>
  <si>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</si>
  <si>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</si>
  <si>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</si>
  <si>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</si>
  <si>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</si>
  <si>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</si>
  <si>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</si>
  <si>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</si>
  <si>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</si>
  <si>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</si>
  <si>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</si>
  <si>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</si>
  <si>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</si>
  <si>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</si>
  <si>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</si>
  <si>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</si>
  <si>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</si>
  <si>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</si>
  <si>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</si>
  <si>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</si>
  <si>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</si>
  <si>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</si>
  <si>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</si>
  <si>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</si>
  <si>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</si>
  <si>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</si>
  <si>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</si>
  <si>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</si>
  <si>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</si>
  <si>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</si>
  <si>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</si>
  <si>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</si>
  <si>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</si>
  <si>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</si>
  <si>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</si>
  <si>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</si>
  <si>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</si>
  <si>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</si>
  <si>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</si>
  <si>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</si>
  <si>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</si>
  <si>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</si>
  <si>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</si>
  <si>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</si>
  <si>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</si>
  <si>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</si>
  <si>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</si>
  <si>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</si>
  <si>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</si>
  <si>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</si>
  <si>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</si>
  <si>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</si>
  <si>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</si>
  <si>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</si>
  <si>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</si>
  <si>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</si>
  <si>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</si>
  <si>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</si>
  <si>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</si>
  <si>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</si>
  <si>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</si>
  <si>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</si>
  <si>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</si>
  <si>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</si>
  <si>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</si>
  <si>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</si>
  <si>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</si>
  <si>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</si>
  <si>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</si>
  <si>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</si>
  <si>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</si>
  <si>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</si>
  <si>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</si>
  <si>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</si>
  <si>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</si>
  <si>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</si>
  <si>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</si>
  <si>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</si>
  <si>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</si>
  <si>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</si>
  <si>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</si>
  <si>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</si>
  <si>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</si>
  <si>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</si>
  <si>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</si>
  <si>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</si>
  <si>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</si>
  <si>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</si>
  <si>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</si>
  <si>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</si>
  <si>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</si>
  <si>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</si>
  <si>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</si>
  <si>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</si>
  <si>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</si>
  <si>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</si>
  <si>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</si>
  <si>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</si>
  <si>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</si>
  <si>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</si>
  <si>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</si>
  <si>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</si>
  <si>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</si>
  <si>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</si>
  <si>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</si>
  <si>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</si>
  <si>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</si>
  <si>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</si>
  <si>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</si>
  <si>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</si>
  <si>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</si>
  <si>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</si>
  <si>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</si>
  <si>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</si>
  <si>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</si>
  <si>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</si>
  <si>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</si>
  <si>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</si>
  <si>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</si>
  <si>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</si>
  <si>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</si>
  <si>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</si>
  <si>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</si>
  <si>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</si>
  <si>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</si>
  <si>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</si>
  <si>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</si>
  <si>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</si>
  <si>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</si>
  <si>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</si>
  <si>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</si>
  <si>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</si>
  <si>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</si>
  <si>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</si>
  <si>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</si>
  <si>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</si>
  <si>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</si>
  <si>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</si>
  <si>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</si>
  <si>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</si>
  <si>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</si>
  <si>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</si>
  <si>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</si>
  <si>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</si>
  <si>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</si>
  <si>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</si>
  <si>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</si>
  <si>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</si>
  <si>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</si>
  <si>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</si>
  <si>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</si>
  <si>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</si>
  <si>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</si>
  <si>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</si>
  <si>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</si>
  <si>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</si>
  <si>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</si>
  <si>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</si>
  <si>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</si>
  <si>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</si>
  <si>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</si>
  <si>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</si>
  <si>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</si>
  <si>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</si>
  <si>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</si>
  <si>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</si>
  <si>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</si>
  <si>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</si>
  <si>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</si>
  <si>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</si>
  <si>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</si>
  <si>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</si>
  <si>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</si>
  <si>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</si>
  <si>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</si>
  <si>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</si>
  <si>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</si>
  <si>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</si>
  <si>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</si>
  <si>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</si>
  <si>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</si>
  <si>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</si>
  <si>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</si>
  <si>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</si>
  <si>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</si>
  <si>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</si>
  <si>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</si>
  <si>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</si>
  <si>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</si>
  <si>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</si>
  <si>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</si>
  <si>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</si>
  <si>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</si>
  <si>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</si>
  <si>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</si>
  <si>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</si>
  <si>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</si>
  <si>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</si>
  <si>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</si>
  <si>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</si>
  <si>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</si>
  <si>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</si>
  <si>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</si>
  <si>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</si>
  <si>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</si>
  <si>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</si>
  <si>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</si>
  <si>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</si>
  <si>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</si>
  <si>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</si>
  <si>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</si>
  <si>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</si>
  <si>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</si>
  <si>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</si>
  <si>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</si>
  <si>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</si>
  <si>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</si>
  <si>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</si>
  <si>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</si>
  <si>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</si>
  <si>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</si>
  <si>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</si>
  <si>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</si>
  <si>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</si>
  <si>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</si>
  <si>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</si>
  <si>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</si>
  <si>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</si>
  <si>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</si>
  <si>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</si>
  <si>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</si>
  <si>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</si>
  <si>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</si>
  <si>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</si>
  <si>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</si>
  <si>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</si>
  <si>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</si>
  <si>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</si>
  <si>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</si>
  <si>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</si>
  <si>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</si>
  <si>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</si>
  <si>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</si>
  <si>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</si>
  <si>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</si>
  <si>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</si>
  <si>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</si>
  <si>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</si>
  <si>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</si>
  <si>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</si>
  <si>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</si>
  <si>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</si>
  <si>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</si>
  <si>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</si>
  <si>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</si>
  <si>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</si>
  <si>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</si>
  <si>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</si>
  <si>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</si>
  <si>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</si>
  <si>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</si>
  <si>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</si>
  <si>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</si>
  <si>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</si>
  <si>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</si>
  <si>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</si>
  <si>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</si>
  <si>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</si>
  <si>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</si>
  <si>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</si>
  <si>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</si>
  <si>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</si>
  <si>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</si>
  <si>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</si>
  <si>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</si>
  <si>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</si>
  <si>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</si>
  <si>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</si>
  <si>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</si>
  <si>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</si>
  <si>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</si>
  <si>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</si>
  <si>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</si>
  <si>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</si>
  <si>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</si>
  <si>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</si>
  <si>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</si>
  <si>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</si>
  <si>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</si>
  <si>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</si>
  <si>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</si>
  <si>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</si>
  <si>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</si>
  <si>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</si>
  <si>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</si>
  <si>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</si>
  <si>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</si>
  <si>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</si>
  <si>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</si>
  <si>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</si>
  <si>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</si>
  <si>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</si>
  <si>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</si>
  <si>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</si>
  <si>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</si>
  <si>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</si>
  <si>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</si>
  <si>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</si>
  <si>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</si>
  <si>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</si>
  <si>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</si>
  <si>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</si>
  <si>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</si>
  <si>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</si>
  <si>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</si>
  <si>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</si>
  <si>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</si>
  <si>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</si>
  <si>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</si>
  <si>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</si>
  <si>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</si>
  <si>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</si>
  <si>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</si>
  <si>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</si>
  <si>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</si>
  <si>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</si>
  <si>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</si>
  <si>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</si>
  <si>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</si>
  <si>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</si>
  <si>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</si>
  <si>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</si>
  <si>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</si>
  <si>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</si>
  <si>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</si>
  <si>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</si>
  <si>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</si>
  <si>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</si>
  <si>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</si>
  <si>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</si>
  <si>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</si>
  <si>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</si>
  <si>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</si>
  <si>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</si>
  <si>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</si>
  <si>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</si>
  <si>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</si>
  <si>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</si>
  <si>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</si>
  <si>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</si>
  <si>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</si>
  <si>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</si>
  <si>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</si>
  <si>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</si>
  <si>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</si>
  <si>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</si>
  <si>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</si>
  <si>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</si>
  <si>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</si>
  <si>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</si>
  <si>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</si>
  <si>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</si>
  <si>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</si>
  <si>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</si>
  <si>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</si>
  <si>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</si>
  <si>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</si>
  <si>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</si>
  <si>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</si>
  <si>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</si>
  <si>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</si>
  <si>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</si>
  <si>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</si>
  <si>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</si>
  <si>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</si>
  <si>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</si>
  <si>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</si>
  <si>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</si>
  <si>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</si>
  <si>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</si>
  <si>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</si>
  <si>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</si>
  <si>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</si>
  <si>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</si>
  <si>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</si>
  <si>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</si>
  <si>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</si>
  <si>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</si>
  <si>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</si>
  <si>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</si>
  <si>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</si>
  <si>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</si>
  <si>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</si>
  <si>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</si>
  <si>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</si>
  <si>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</si>
  <si>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</si>
  <si>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</si>
  <si>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</si>
  <si>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</si>
  <si>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</si>
  <si>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</si>
  <si>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</si>
  <si>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</si>
  <si>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</si>
  <si>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</si>
  <si>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</si>
  <si>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</si>
  <si>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</si>
  <si>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</si>
  <si>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</si>
  <si>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</si>
  <si>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</si>
  <si>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</si>
  <si>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</si>
  <si>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</si>
  <si>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</si>
  <si>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</si>
  <si>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</si>
  <si>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</si>
  <si>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</si>
  <si>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</si>
  <si>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</si>
  <si>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</si>
  <si>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</si>
  <si>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</si>
  <si>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</si>
  <si>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</si>
  <si>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</si>
  <si>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</si>
  <si>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</si>
  <si>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</si>
  <si>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</si>
  <si>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</si>
  <si>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</si>
  <si>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</si>
  <si>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</si>
  <si>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</si>
  <si>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</si>
  <si>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</si>
  <si>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</si>
  <si>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</si>
  <si>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</si>
  <si>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</si>
  <si>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</si>
  <si>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</si>
  <si>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</si>
  <si>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</si>
  <si>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</si>
  <si>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</si>
  <si>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</si>
  <si>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</si>
  <si>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</si>
  <si>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</si>
  <si>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</si>
  <si>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</si>
  <si>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</si>
  <si>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</si>
  <si>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</si>
  <si>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</si>
  <si>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</si>
  <si>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</si>
  <si>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</si>
  <si>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</si>
  <si>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</si>
  <si>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</si>
  <si>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</si>
  <si>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</si>
  <si>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</si>
  <si>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</si>
  <si>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</si>
  <si>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</si>
  <si>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</si>
  <si>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</si>
  <si>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</si>
  <si>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</si>
  <si>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</si>
  <si>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</si>
  <si>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</si>
  <si>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</si>
  <si>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</si>
  <si>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</si>
  <si>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</si>
  <si>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</si>
  <si>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</si>
  <si>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</si>
  <si>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</si>
  <si>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</si>
  <si>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</si>
  <si>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</si>
  <si>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</si>
  <si>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</si>
  <si>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</si>
  <si>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</si>
  <si>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</si>
  <si>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</si>
  <si>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</si>
  <si>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</si>
  <si>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</si>
  <si>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</si>
  <si>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</si>
  <si>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</si>
  <si>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</si>
  <si>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</si>
  <si>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</si>
  <si>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</si>
  <si>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</si>
  <si>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</si>
  <si>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</si>
  <si>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</si>
  <si>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</si>
  <si>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</si>
  <si>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</si>
  <si>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</si>
  <si>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</si>
  <si>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</si>
  <si>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</si>
  <si>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</si>
  <si>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</si>
  <si>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</si>
  <si>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</si>
  <si>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</si>
  <si>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</si>
  <si>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</si>
  <si>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</si>
  <si>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</si>
  <si>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</si>
  <si>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</si>
  <si>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</si>
  <si>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</si>
  <si>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</si>
  <si>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</si>
  <si>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</si>
  <si>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</si>
  <si>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</si>
  <si>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</si>
  <si>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</si>
  <si>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</si>
  <si>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</si>
  <si>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</si>
  <si>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</si>
  <si>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</si>
  <si>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</si>
  <si>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</si>
  <si>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</si>
  <si>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</si>
  <si>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</si>
  <si>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</si>
  <si>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</si>
  <si>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</si>
  <si>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</si>
  <si>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</si>
  <si>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</si>
  <si>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</si>
  <si>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</si>
  <si>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</si>
  <si>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</si>
  <si>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</si>
  <si>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</si>
  <si>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</si>
  <si>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</si>
  <si>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</si>
  <si>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</si>
  <si>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</si>
  <si>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</si>
  <si>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</si>
  <si>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</si>
  <si>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</si>
  <si>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</si>
  <si>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</si>
  <si>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</si>
  <si>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</si>
  <si>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</si>
  <si>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</si>
  <si>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</si>
  <si>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</si>
  <si>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</si>
  <si>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</si>
  <si>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</si>
  <si>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</si>
  <si>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</si>
  <si>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</si>
  <si>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</si>
  <si>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</si>
  <si>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</si>
  <si>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</si>
  <si>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</si>
  <si>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</si>
  <si>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</si>
  <si>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</si>
  <si>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</si>
  <si>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</si>
  <si>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</si>
  <si>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</si>
  <si>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</si>
  <si>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</si>
  <si>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</si>
  <si>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</si>
  <si>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</si>
  <si>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</si>
  <si>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</si>
  <si>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</si>
  <si>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</si>
  <si>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</si>
  <si>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</si>
  <si>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</si>
  <si>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</si>
  <si>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</si>
  <si>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</si>
  <si>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</si>
  <si>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</si>
  <si>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</si>
  <si>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</si>
  <si>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</si>
  <si>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</si>
  <si>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</si>
  <si>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</si>
  <si>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</si>
  <si>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</si>
  <si>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</si>
  <si>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</si>
  <si>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</si>
  <si>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</si>
  <si>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</si>
  <si>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</si>
  <si>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</si>
  <si>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</si>
  <si>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</si>
  <si>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</si>
  <si>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</si>
  <si>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</si>
  <si>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</si>
  <si>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</si>
  <si>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</si>
  <si>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</si>
  <si>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</si>
  <si>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</si>
  <si>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</si>
  <si>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</si>
  <si>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</si>
  <si>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</si>
  <si>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</si>
  <si>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</si>
  <si>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</si>
  <si>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</si>
  <si>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</si>
  <si>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</si>
  <si>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</si>
  <si>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</si>
  <si>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</si>
  <si>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</si>
  <si>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</si>
  <si>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</si>
  <si>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</si>
  <si>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</si>
  <si>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</si>
  <si>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</si>
  <si>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</si>
  <si>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</si>
  <si>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</si>
  <si>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</si>
  <si>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</si>
  <si>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</si>
  <si>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</si>
  <si>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</si>
  <si>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</si>
  <si>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</si>
  <si>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</si>
  <si>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</si>
  <si>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</si>
  <si>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</si>
  <si>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</si>
  <si>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</si>
  <si>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</si>
  <si>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</si>
  <si>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</si>
  <si>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</si>
  <si>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</si>
  <si>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</si>
  <si>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</si>
  <si>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</si>
  <si>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</si>
  <si>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</si>
  <si>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</si>
  <si>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</si>
  <si>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</si>
  <si>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</si>
  <si>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</si>
  <si>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</si>
  <si>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</si>
  <si>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</si>
  <si>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</si>
  <si>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</si>
  <si>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</si>
  <si>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</si>
  <si>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</si>
  <si>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</si>
  <si>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</si>
  <si>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</si>
  <si>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</si>
  <si>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</si>
  <si>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</si>
  <si>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</si>
  <si>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</si>
  <si>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</si>
  <si>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</si>
  <si>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</si>
  <si>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</si>
  <si>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</si>
  <si>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</si>
  <si>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</si>
  <si>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</si>
  <si>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</si>
  <si>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</si>
  <si>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</si>
  <si>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</si>
  <si>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</si>
  <si>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</si>
  <si>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</si>
  <si>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</si>
  <si>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</si>
  <si>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</si>
  <si>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</si>
  <si>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</si>
  <si>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</si>
  <si>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</si>
  <si>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</si>
  <si>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</si>
  <si>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</si>
  <si>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</si>
  <si>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</si>
  <si>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</si>
  <si>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</si>
  <si>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</si>
  <si>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</si>
  <si>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</si>
  <si>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</si>
  <si>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</si>
  <si>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</si>
  <si>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</si>
  <si>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</si>
  <si>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</si>
  <si>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</si>
  <si>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</si>
  <si>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</si>
  <si>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</si>
  <si>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</si>
  <si>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</si>
  <si>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</si>
  <si>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</si>
  <si>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</si>
  <si>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</si>
  <si>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</si>
  <si>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</si>
  <si>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</si>
  <si>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</si>
  <si>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</si>
  <si>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</si>
  <si>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</si>
  <si>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</si>
  <si>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</si>
  <si>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</si>
  <si>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</si>
  <si>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</si>
  <si>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</si>
  <si>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</si>
  <si>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</si>
  <si>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</si>
  <si>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</si>
  <si>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</si>
  <si>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</si>
  <si>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</si>
  <si>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</si>
  <si>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</si>
  <si>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</si>
  <si>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</si>
  <si>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</si>
  <si>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</si>
  <si>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</si>
  <si>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</si>
  <si>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</si>
  <si>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</si>
  <si>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</si>
  <si>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</si>
  <si>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</si>
  <si>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</si>
  <si>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</si>
  <si>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</si>
  <si>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</si>
  <si>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</si>
  <si>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</si>
  <si>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</si>
  <si>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</si>
  <si>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</si>
  <si>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</si>
  <si>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</si>
  <si>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</si>
  <si>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</si>
  <si>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</si>
  <si>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</si>
  <si>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</si>
  <si>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</si>
  <si>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</si>
  <si>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</si>
  <si>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</si>
  <si>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</si>
  <si>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</si>
  <si>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</si>
  <si>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</si>
  <si>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</si>
  <si>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</si>
  <si>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</si>
  <si>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</si>
  <si>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</si>
  <si>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</si>
  <si>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</si>
  <si>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</si>
  <si>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</si>
  <si>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</si>
  <si>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</si>
  <si>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</si>
  <si>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</si>
  <si>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</si>
  <si>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</si>
  <si>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</si>
  <si>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</si>
  <si>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</si>
  <si>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</si>
  <si>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</si>
  <si>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</si>
  <si>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</si>
  <si>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</si>
  <si>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</si>
  <si>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</si>
  <si>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</si>
  <si>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</si>
  <si>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</si>
  <si>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</si>
  <si>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</si>
  <si>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</si>
  <si>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</si>
  <si>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</si>
  <si>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</si>
  <si>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</si>
  <si>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</si>
  <si>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</si>
  <si>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</si>
  <si>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</si>
  <si>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</si>
  <si>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</si>
  <si>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</si>
  <si>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</si>
  <si>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</si>
  <si>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</si>
  <si>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</si>
  <si>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</si>
  <si>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</si>
  <si>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</si>
  <si>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</si>
  <si>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</si>
  <si>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</si>
  <si>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</si>
  <si>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</si>
  <si>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</si>
  <si>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</si>
  <si>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</si>
  <si>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</si>
  <si>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</si>
  <si>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</si>
  <si>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</si>
  <si>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</si>
  <si>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</si>
  <si>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</si>
  <si>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</si>
  <si>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</si>
  <si>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</si>
  <si>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</si>
  <si>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</si>
  <si>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</si>
  <si>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</si>
  <si>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</si>
  <si>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</si>
  <si>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</si>
  <si>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</si>
  <si>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</si>
  <si>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</si>
  <si>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</si>
  <si>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</si>
  <si>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</si>
  <si>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</si>
  <si>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</si>
  <si>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</si>
  <si>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</si>
  <si>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</si>
  <si>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</si>
  <si>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</si>
  <si>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</si>
  <si>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</si>
  <si>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</si>
  <si>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</si>
  <si>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</si>
  <si>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</si>
  <si>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</si>
  <si>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</si>
  <si>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</si>
  <si>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</si>
  <si>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</si>
  <si>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</si>
  <si>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</si>
  <si>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</si>
  <si>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</si>
  <si>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</si>
  <si>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</si>
  <si>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</si>
  <si>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</si>
  <si>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</si>
  <si>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</si>
  <si>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</si>
  <si>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</si>
  <si>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</si>
  <si>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</si>
  <si>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</si>
  <si>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</si>
  <si>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</si>
  <si>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</si>
  <si>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</si>
  <si>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</si>
  <si>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</si>
  <si>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</si>
  <si>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</si>
  <si>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</si>
  <si>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</si>
  <si>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</si>
  <si>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</si>
  <si>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</si>
  <si>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</si>
  <si>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</si>
  <si>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</si>
  <si>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</si>
  <si>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</si>
  <si>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</si>
  <si>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</si>
  <si>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</si>
  <si>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</si>
  <si>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</si>
  <si>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</si>
  <si>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</si>
  <si>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</si>
  <si>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</si>
  <si>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</si>
  <si>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</si>
  <si>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</si>
  <si>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</si>
  <si>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</si>
  <si>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</si>
  <si>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</si>
  <si>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</si>
  <si>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</si>
  <si>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</si>
  <si>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</si>
  <si>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</si>
  <si>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</si>
  <si>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</si>
  <si>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</si>
  <si>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</si>
  <si>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</si>
  <si>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</si>
  <si>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</si>
  <si>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</si>
  <si>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</si>
  <si>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</si>
  <si>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</si>
  <si>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</si>
  <si>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</si>
  <si>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</si>
  <si>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</si>
  <si>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</si>
  <si>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</si>
  <si>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</si>
  <si>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</si>
  <si>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</si>
  <si>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</si>
  <si>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</si>
  <si>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</si>
  <si>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</si>
  <si>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</si>
  <si>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</si>
  <si>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</si>
  <si>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</si>
  <si>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</si>
  <si>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</si>
  <si>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</si>
  <si>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</si>
  <si>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</si>
  <si>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</si>
  <si>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</si>
  <si>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</si>
  <si>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</si>
  <si>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</si>
  <si>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</si>
  <si>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</si>
  <si>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</si>
  <si>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</si>
  <si>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</si>
  <si>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</si>
  <si>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</si>
  <si>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</si>
  <si>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</si>
  <si>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</si>
  <si>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</si>
  <si>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</si>
  <si>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</si>
  <si>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</si>
  <si>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</si>
  <si>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</si>
  <si>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</si>
  <si>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</si>
  <si>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</si>
  <si>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</si>
  <si>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</si>
  <si>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</si>
  <si>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</si>
  <si>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</si>
  <si>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</si>
  <si>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</si>
  <si>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</si>
  <si>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</si>
  <si>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</si>
  <si>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</si>
  <si>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</si>
  <si>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</si>
  <si>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</si>
  <si>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</si>
  <si>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</si>
  <si>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</si>
  <si>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</si>
  <si>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</si>
  <si>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</si>
  <si>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</si>
  <si>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</si>
  <si>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</si>
  <si>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</si>
  <si>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</si>
  <si>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</si>
  <si>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</si>
  <si>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</si>
  <si>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</si>
  <si>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</si>
  <si>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</si>
  <si>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</si>
  <si>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</si>
  <si>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</si>
  <si>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</si>
  <si>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</si>
  <si>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</si>
  <si>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</si>
  <si>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</si>
  <si>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</si>
  <si>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</si>
  <si>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</si>
  <si>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</si>
  <si>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</si>
  <si>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</si>
  <si>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</si>
  <si>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</si>
  <si>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</si>
  <si>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</si>
  <si>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</si>
  <si>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</si>
  <si>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</si>
  <si>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</si>
  <si>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</si>
  <si>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</si>
  <si>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</si>
  <si>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</si>
  <si>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</si>
  <si>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</si>
  <si>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</si>
  <si>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</si>
  <si>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</si>
  <si>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</si>
  <si>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</si>
  <si>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</si>
  <si>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</si>
  <si>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</si>
  <si>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</si>
  <si>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</si>
  <si>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</si>
  <si>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</si>
  <si>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</si>
  <si>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</si>
  <si>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</si>
  <si>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</si>
  <si>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</si>
  <si>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</si>
  <si>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</si>
  <si>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</si>
  <si>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</si>
  <si>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</si>
  <si>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</si>
  <si>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</si>
  <si>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</si>
  <si>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</si>
  <si>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</si>
  <si>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</si>
  <si>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</si>
  <si>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</si>
  <si>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</si>
  <si>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</si>
  <si>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</si>
  <si>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</si>
  <si>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</si>
  <si>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</si>
  <si>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</si>
  <si>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</si>
  <si>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</si>
  <si>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</si>
  <si>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</si>
  <si>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</si>
  <si>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</si>
  <si>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</si>
  <si>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</si>
  <si>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</si>
  <si>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</si>
  <si>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</si>
  <si>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</si>
  <si>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</si>
  <si>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</si>
  <si>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</si>
  <si>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</si>
  <si>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</si>
  <si>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</si>
  <si>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</si>
  <si>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</si>
  <si>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</si>
  <si>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</si>
  <si>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</si>
  <si>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</si>
  <si>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</si>
  <si>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</si>
  <si>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</si>
  <si>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</si>
  <si>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</si>
  <si>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</si>
  <si>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</si>
  <si>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</si>
  <si>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</si>
  <si>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</si>
  <si>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</si>
  <si>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</si>
  <si>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</si>
  <si>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</si>
  <si>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</si>
  <si>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</si>
  <si>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</si>
  <si>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</si>
  <si>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</si>
  <si>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</si>
  <si>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</si>
  <si>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</si>
  <si>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</si>
  <si>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</si>
  <si>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</si>
  <si>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</si>
  <si>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</si>
  <si>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</si>
  <si>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</si>
  <si>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</si>
  <si>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</si>
  <si>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</si>
  <si>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</si>
  <si>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</si>
  <si>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</si>
  <si>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</si>
  <si>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</si>
  <si>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</si>
  <si>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</si>
  <si>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</si>
  <si>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</si>
  <si>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</si>
  <si>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</si>
  <si>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</si>
  <si>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</si>
  <si>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</si>
  <si>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</si>
  <si>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</si>
  <si>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</si>
  <si>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</si>
  <si>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</si>
  <si>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</si>
  <si>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</si>
  <si>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</si>
  <si>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</si>
  <si>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</si>
  <si>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</si>
  <si>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</si>
  <si>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</si>
  <si>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</si>
  <si>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</si>
  <si>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</si>
  <si>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</si>
  <si>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</si>
  <si>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</si>
  <si>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</si>
  <si>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</si>
  <si>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</si>
  <si>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</si>
  <si>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</si>
  <si>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</si>
  <si>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</si>
  <si>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</si>
  <si>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</si>
  <si>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</si>
  <si>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</si>
  <si>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</si>
  <si>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</si>
  <si>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</si>
  <si>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</si>
  <si>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</si>
  <si>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</si>
  <si>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</si>
  <si>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</si>
  <si>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</si>
  <si>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</si>
  <si>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</si>
  <si>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</si>
  <si>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</si>
  <si>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</si>
  <si>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</si>
  <si>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</si>
  <si>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</si>
  <si>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</si>
  <si>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</si>
  <si>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</si>
  <si>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</si>
  <si>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</si>
  <si>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</si>
  <si>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</si>
  <si>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</si>
  <si>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</si>
  <si>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</si>
  <si>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</si>
  <si>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</si>
  <si>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</si>
  <si>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</si>
  <si>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</si>
  <si>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</si>
  <si>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</si>
  <si>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</si>
  <si>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</si>
  <si>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</si>
  <si>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</si>
  <si>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</si>
  <si>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</si>
  <si>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</si>
  <si>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</si>
  <si>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</si>
  <si>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</si>
  <si>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</si>
  <si>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</si>
  <si>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</si>
  <si>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</si>
  <si>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</si>
  <si>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</si>
  <si>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</si>
  <si>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</si>
  <si>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</si>
  <si>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</si>
  <si>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</si>
  <si>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</si>
  <si>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</si>
  <si>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</si>
  <si>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</si>
  <si>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</si>
  <si>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</si>
  <si>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</si>
  <si>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</si>
  <si>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</si>
  <si>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</si>
  <si>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</si>
  <si>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</si>
  <si>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</si>
  <si>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</si>
  <si>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</si>
  <si>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</si>
  <si>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</si>
  <si>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</si>
  <si>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</si>
  <si>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</si>
  <si>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</si>
  <si>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</si>
  <si>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</si>
  <si>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</si>
  <si>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</si>
  <si>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</si>
  <si>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</si>
  <si>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</si>
  <si>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</si>
  <si>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</si>
  <si>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</si>
  <si>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</si>
  <si>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</si>
  <si>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</si>
  <si>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</si>
  <si>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</si>
  <si>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</si>
  <si>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</si>
  <si>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</si>
  <si>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</si>
  <si>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</si>
  <si>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</si>
  <si>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</si>
  <si>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</si>
  <si>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</si>
  <si>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</si>
  <si>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</si>
  <si>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</si>
  <si>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</si>
  <si>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</si>
  <si>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</si>
  <si>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</si>
  <si>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</si>
  <si>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</si>
  <si>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</si>
  <si>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</si>
  <si>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</si>
  <si>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</si>
  <si>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</si>
  <si>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</si>
  <si>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</si>
  <si>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</si>
  <si>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</si>
  <si>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</si>
  <si>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</si>
  <si>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</si>
  <si>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</si>
  <si>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</si>
  <si>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</si>
  <si>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</si>
  <si>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</si>
  <si>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</si>
  <si>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</si>
  <si>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</si>
  <si>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</si>
  <si>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</si>
  <si>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</si>
  <si>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</si>
  <si>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</si>
  <si>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</si>
  <si>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</si>
  <si>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</si>
  <si>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</si>
  <si>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</si>
  <si>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</si>
  <si>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</si>
  <si>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</si>
  <si>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</si>
  <si>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</si>
  <si>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</si>
  <si>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</si>
  <si>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</si>
  <si>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</si>
  <si>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</si>
  <si>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</si>
  <si>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</si>
  <si>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</si>
  <si>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</si>
  <si>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</si>
  <si>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</si>
  <si>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</si>
  <si>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</si>
  <si>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</si>
  <si>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</si>
  <si>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</si>
  <si>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</si>
  <si>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</si>
  <si>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</si>
  <si>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</si>
  <si>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</si>
  <si>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</si>
  <si>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</si>
  <si>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</si>
  <si>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</si>
  <si>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</si>
  <si>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</si>
  <si>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</si>
  <si>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</si>
  <si>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</si>
  <si>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</si>
  <si>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</si>
  <si>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</si>
  <si>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</si>
  <si>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</si>
  <si>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</si>
  <si>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</si>
  <si>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</si>
  <si>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</si>
  <si>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</si>
  <si>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</si>
  <si>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</si>
  <si>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</si>
  <si>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</si>
  <si>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</si>
  <si>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</si>
  <si>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</si>
  <si>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</si>
  <si>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</si>
  <si>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</si>
  <si>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</si>
  <si>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</si>
  <si>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</si>
  <si>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</si>
  <si>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</si>
  <si>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</si>
  <si>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</si>
  <si>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</si>
  <si>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</si>
  <si>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</si>
  <si>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</si>
  <si>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</si>
  <si>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</si>
  <si>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</si>
  <si>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</si>
  <si>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</si>
  <si>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</si>
  <si>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</si>
  <si>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</si>
  <si>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</si>
  <si>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</si>
  <si>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</si>
  <si>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</si>
  <si>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</si>
  <si>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</si>
  <si>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</si>
  <si>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</si>
  <si>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</si>
  <si>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</si>
  <si>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</si>
  <si>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</si>
  <si>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</si>
  <si>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</si>
  <si>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</si>
  <si>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</si>
  <si>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</si>
  <si>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</si>
  <si>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</si>
  <si>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</si>
  <si>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</si>
  <si>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</si>
  <si>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</si>
  <si>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</si>
  <si>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</si>
  <si>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</si>
  <si>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</si>
  <si>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</si>
  <si>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</si>
  <si>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</si>
  <si>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</si>
  <si>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</si>
  <si>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</si>
  <si>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</si>
  <si>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</si>
  <si>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</si>
  <si>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</si>
  <si>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</si>
  <si>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</si>
  <si>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</si>
  <si>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</si>
  <si>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</si>
  <si>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</si>
  <si>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</si>
  <si>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</si>
  <si>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</si>
  <si>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</si>
  <si>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</si>
  <si>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</si>
  <si>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</si>
  <si>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</si>
  <si>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</si>
  <si>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</si>
  <si>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</si>
  <si>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</si>
  <si>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</si>
  <si>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</si>
  <si>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</si>
  <si>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</si>
  <si>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</si>
  <si>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</si>
  <si>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</si>
  <si>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</si>
  <si>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</si>
  <si>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</si>
  <si>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</si>
  <si>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</si>
  <si>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</si>
  <si>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</si>
  <si>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</si>
  <si>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</si>
  <si>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</si>
  <si>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</si>
  <si>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</si>
  <si>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</si>
  <si>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</si>
  <si>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</si>
  <si>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</si>
  <si>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</si>
  <si>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</si>
  <si>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</si>
  <si>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</si>
  <si>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</si>
  <si>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</si>
  <si>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</si>
  <si>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</si>
  <si>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</si>
  <si>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</si>
  <si>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</si>
  <si>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</si>
  <si>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</si>
  <si>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</si>
  <si>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</si>
  <si>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</si>
  <si>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</si>
  <si>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</si>
  <si>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</si>
  <si>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</si>
  <si>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</si>
  <si>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</si>
  <si>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</si>
  <si>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</si>
  <si>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</si>
  <si>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</si>
  <si>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</si>
  <si>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</si>
  <si>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</si>
  <si>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</si>
  <si>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</si>
  <si>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</si>
  <si>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</si>
  <si>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</si>
  <si>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</si>
  <si>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</si>
  <si>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</si>
  <si>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</si>
  <si>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</si>
  <si>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</si>
  <si>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</si>
  <si>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</si>
  <si>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</si>
  <si>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</si>
  <si>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</si>
  <si>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</si>
  <si>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</si>
  <si>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</si>
  <si>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</si>
  <si>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</si>
  <si>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</si>
  <si>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</si>
  <si>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</si>
  <si>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</si>
  <si>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</si>
  <si>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</si>
  <si>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</si>
  <si>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</si>
  <si>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</si>
  <si>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</si>
  <si>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</si>
  <si>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</si>
  <si>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</si>
  <si>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</si>
  <si>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</si>
  <si>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</si>
  <si>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</si>
  <si>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</si>
  <si>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</si>
  <si>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</si>
  <si>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</si>
  <si>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</si>
  <si>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</si>
  <si>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</si>
  <si>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</si>
  <si>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</si>
  <si>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</si>
  <si>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</si>
  <si>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</si>
  <si>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</si>
  <si>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</si>
  <si>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</si>
  <si>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</si>
  <si>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</si>
  <si>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</si>
  <si>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</si>
  <si>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</si>
  <si>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</si>
  <si>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</si>
  <si>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</si>
  <si>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</si>
  <si>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</si>
  <si>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</si>
  <si>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</si>
  <si>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</si>
  <si>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</si>
  <si>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</si>
  <si>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</si>
  <si>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</si>
  <si>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</si>
  <si>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</si>
  <si>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</si>
  <si>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</si>
  <si>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</si>
  <si>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</si>
  <si>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</si>
  <si>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</si>
  <si>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</si>
  <si>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</si>
  <si>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</si>
  <si>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</si>
  <si>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</si>
  <si>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</si>
  <si>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</si>
  <si>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</si>
  <si>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</si>
  <si>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</si>
  <si>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</si>
  <si>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</si>
  <si>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</si>
  <si>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</si>
  <si>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</si>
  <si>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</si>
  <si>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</si>
  <si>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</si>
  <si>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</si>
  <si>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</si>
  <si>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</si>
  <si>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</si>
  <si>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</si>
  <si>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</si>
  <si>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</si>
  <si>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</si>
  <si>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</si>
  <si>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</si>
  <si>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</si>
  <si>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</si>
  <si>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</si>
  <si>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</si>
  <si>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</si>
  <si>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</si>
  <si>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</si>
  <si>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</si>
  <si>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</si>
  <si>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</si>
  <si>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</si>
  <si>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</si>
  <si>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</si>
  <si>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</si>
  <si>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</si>
  <si>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</si>
  <si>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</si>
  <si>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</si>
  <si>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</si>
  <si>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</si>
  <si>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</si>
  <si>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</si>
  <si>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</si>
  <si>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</si>
  <si>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</si>
  <si>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</si>
  <si>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</si>
  <si>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</si>
  <si>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</si>
  <si>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</si>
  <si>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</si>
  <si>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</si>
  <si>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</si>
  <si>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</si>
  <si>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</si>
  <si>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</si>
  <si>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</si>
  <si>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</si>
  <si>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</si>
  <si>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</si>
  <si>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</si>
  <si>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</si>
  <si>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</si>
  <si>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</si>
  <si>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</si>
  <si>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</si>
  <si>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</si>
  <si>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</si>
  <si>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</si>
  <si>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</si>
  <si>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</si>
  <si>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</si>
  <si>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</si>
  <si>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</si>
  <si>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</si>
  <si>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</si>
  <si>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</si>
  <si>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</si>
  <si>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</si>
  <si>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</si>
  <si>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</si>
  <si>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</si>
  <si>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</si>
  <si>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</si>
  <si>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</si>
  <si>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</si>
  <si>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</si>
  <si>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</si>
  <si>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</si>
  <si>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</si>
  <si>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</si>
  <si>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</si>
  <si>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</si>
  <si>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</si>
  <si>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</si>
  <si>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</si>
  <si>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</si>
  <si>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</si>
  <si>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</si>
  <si>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</si>
  <si>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</si>
  <si>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</si>
  <si>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</si>
  <si>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</si>
  <si>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</si>
  <si>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</si>
  <si>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</si>
  <si>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</si>
  <si>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</si>
  <si>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</si>
  <si>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</si>
  <si>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</si>
  <si>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</si>
  <si>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</si>
  <si>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</si>
  <si>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</si>
  <si>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</si>
  <si>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</si>
  <si>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</si>
  <si>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</si>
  <si>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</si>
  <si>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</si>
  <si>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</si>
  <si>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</si>
  <si>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</si>
  <si>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</si>
  <si>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</si>
  <si>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</si>
  <si>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</si>
  <si>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</si>
  <si>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</si>
  <si>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</si>
  <si>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</si>
  <si>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</si>
  <si>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</si>
  <si>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</si>
  <si>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</si>
  <si>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</si>
  <si>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</si>
  <si>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</si>
  <si>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</si>
  <si>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</si>
  <si>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</si>
  <si>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</si>
  <si>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</si>
  <si>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</si>
  <si>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</si>
  <si>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</si>
  <si>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</si>
  <si>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</si>
  <si>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</si>
  <si>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</si>
  <si>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</si>
  <si>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</si>
  <si>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</si>
  <si>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</si>
  <si>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</si>
  <si>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</si>
  <si>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</si>
  <si>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</si>
  <si>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</si>
  <si>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</si>
  <si>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</si>
  <si>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</si>
  <si>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</si>
  <si>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</si>
  <si>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</si>
  <si>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</si>
  <si>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</si>
  <si>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</si>
  <si>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</si>
  <si>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</si>
  <si>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</si>
  <si>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</si>
  <si>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</si>
  <si>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</si>
  <si>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</si>
  <si>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</si>
  <si>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</si>
  <si>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</si>
  <si>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</si>
  <si>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</si>
  <si>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</si>
  <si>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</si>
  <si>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</si>
  <si>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</si>
  <si>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</si>
  <si>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</si>
  <si>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</si>
  <si>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</si>
  <si>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</si>
  <si>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</si>
  <si>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</si>
  <si>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</si>
  <si>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</si>
  <si>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</si>
  <si>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</si>
  <si>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</si>
  <si>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</si>
  <si>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</si>
  <si>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</si>
  <si>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</si>
  <si>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</si>
  <si>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</si>
  <si>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</si>
  <si>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</si>
  <si>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</si>
  <si>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</si>
  <si>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</si>
  <si>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</si>
  <si>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</si>
  <si>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</si>
  <si>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</si>
  <si>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</si>
  <si>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</si>
  <si>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</si>
  <si>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</si>
  <si>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</si>
  <si>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</si>
  <si>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</si>
  <si>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</si>
  <si>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</si>
  <si>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</si>
  <si>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</si>
  <si>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</si>
  <si>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</si>
  <si>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</si>
  <si>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</si>
  <si>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</si>
  <si>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</si>
  <si>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</si>
  <si>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</si>
  <si>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</si>
  <si>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</si>
  <si>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</si>
  <si>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</si>
  <si>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</si>
  <si>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</si>
  <si>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</si>
  <si>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</si>
  <si>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</si>
  <si>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</si>
  <si>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</si>
  <si>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</si>
  <si>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</si>
  <si>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</si>
  <si>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</si>
  <si>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</si>
  <si>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</si>
  <si>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</si>
  <si>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</si>
  <si>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</si>
  <si>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</si>
  <si>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</si>
  <si>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</si>
  <si>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</si>
  <si>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</si>
  <si>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</si>
  <si>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</si>
  <si>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</si>
  <si>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</si>
  <si>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</si>
  <si>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</si>
  <si>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</si>
  <si>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</si>
  <si>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</si>
  <si>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</si>
  <si>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</si>
  <si>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</si>
  <si>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</si>
  <si>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</si>
  <si>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</si>
  <si>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</si>
  <si>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</si>
  <si>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</si>
  <si>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</si>
  <si>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</si>
  <si>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</si>
  <si>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</si>
  <si>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</si>
  <si>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</si>
  <si>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</si>
  <si>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</si>
  <si>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</si>
  <si>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</si>
  <si>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</si>
  <si>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</si>
  <si>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</si>
  <si>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</si>
  <si>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</si>
  <si>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</si>
  <si>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</si>
  <si>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</si>
  <si>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</si>
  <si>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</si>
  <si>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</si>
  <si>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</si>
  <si>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</si>
  <si>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</si>
  <si>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</si>
  <si>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</si>
  <si>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</si>
  <si>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</si>
  <si>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</si>
  <si>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</si>
  <si>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</si>
  <si>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</si>
  <si>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</si>
  <si>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</si>
  <si>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</si>
  <si>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</si>
  <si>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</si>
  <si>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</si>
  <si>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</si>
  <si>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</si>
  <si>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</si>
  <si>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</si>
  <si>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</si>
  <si>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</si>
  <si>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</si>
  <si>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</si>
  <si>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</si>
  <si>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</si>
  <si>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</si>
  <si>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</si>
  <si>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</si>
  <si>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</si>
  <si>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</si>
  <si>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</si>
  <si>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</si>
  <si>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</si>
  <si>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</si>
  <si>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</si>
  <si>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</si>
  <si>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</si>
  <si>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</si>
  <si>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</si>
  <si>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</si>
  <si>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</si>
  <si>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</si>
  <si>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</si>
  <si>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</si>
  <si>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</si>
  <si>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</si>
  <si>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</si>
  <si>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</si>
  <si>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</si>
  <si>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</si>
  <si>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</si>
  <si>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</si>
  <si>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</si>
  <si>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</si>
  <si>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</si>
  <si>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</si>
  <si>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</si>
  <si>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</si>
  <si>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</si>
  <si>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</si>
  <si>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</si>
  <si>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</si>
  <si>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</si>
  <si>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</si>
  <si>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</si>
  <si>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</si>
  <si>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</si>
  <si>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</si>
  <si>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</si>
  <si>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</si>
  <si>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</si>
  <si>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</si>
  <si>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</si>
  <si>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</si>
  <si>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</si>
  <si>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</si>
  <si>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</si>
  <si>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</si>
  <si>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</si>
  <si>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</si>
  <si>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</si>
  <si>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</si>
  <si>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</si>
  <si>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</si>
  <si>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</si>
  <si>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</si>
  <si>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</si>
  <si>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</si>
  <si>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</si>
  <si>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</si>
  <si>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</si>
  <si>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</si>
  <si>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</si>
  <si>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</si>
  <si>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</si>
  <si>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</si>
  <si>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</si>
  <si>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</si>
  <si>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</si>
  <si>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</si>
  <si>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</si>
  <si>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</si>
  <si>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</si>
  <si>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</si>
  <si>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</si>
  <si>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</si>
  <si>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</si>
  <si>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</si>
  <si>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</si>
  <si>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</si>
  <si>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</si>
  <si>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</si>
  <si>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</si>
  <si>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</si>
  <si>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</si>
  <si>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</si>
  <si>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</si>
  <si>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</si>
  <si>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</si>
  <si>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</si>
  <si>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</si>
  <si>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</si>
  <si>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</si>
  <si>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</si>
  <si>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</si>
  <si>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</si>
  <si>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</si>
  <si>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</si>
  <si>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</si>
  <si>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</si>
  <si>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</si>
  <si>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</si>
  <si>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</si>
  <si>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</si>
  <si>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</si>
  <si>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</si>
  <si>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</si>
  <si>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</si>
  <si>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</si>
  <si>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</si>
  <si>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</si>
  <si>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</si>
  <si>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</si>
  <si>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</si>
  <si>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</si>
  <si>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</si>
  <si>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</si>
  <si>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</si>
  <si>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</si>
  <si>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</si>
  <si>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</si>
  <si>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</si>
  <si>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</si>
  <si>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</si>
  <si>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</si>
  <si>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</si>
  <si>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</si>
  <si>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</si>
  <si>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</si>
  <si>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</si>
  <si>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</si>
  <si>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</si>
  <si>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</si>
  <si>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</si>
  <si>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</si>
  <si>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</si>
  <si>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</si>
  <si>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</si>
  <si>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</si>
  <si>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</si>
  <si>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</si>
  <si>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</si>
  <si>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</si>
  <si>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</si>
  <si>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</si>
  <si>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</si>
  <si>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</si>
  <si>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</si>
  <si>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</si>
  <si>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</si>
  <si>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</si>
  <si>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</si>
  <si>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</si>
  <si>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</si>
  <si>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</si>
  <si>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</si>
  <si>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</si>
  <si>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</si>
  <si>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</si>
  <si>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</si>
  <si>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</si>
  <si>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</si>
  <si>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</si>
  <si>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</si>
  <si>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</si>
  <si>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</si>
  <si>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</si>
  <si>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</si>
  <si>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</si>
  <si>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</si>
  <si>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</si>
  <si>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</si>
  <si>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</si>
  <si>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</si>
  <si>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</si>
  <si>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</si>
  <si>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</si>
  <si>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</si>
  <si>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</si>
  <si>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</si>
  <si>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</si>
  <si>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</si>
  <si>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</si>
  <si>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</si>
  <si>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</si>
  <si>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</si>
  <si>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</si>
  <si>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</si>
  <si>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</si>
  <si>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</si>
  <si>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</si>
  <si>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</si>
  <si>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</si>
  <si>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</si>
  <si>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</si>
  <si>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</si>
  <si>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</si>
  <si>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</si>
  <si>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</si>
  <si>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</si>
  <si>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</si>
  <si>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</si>
  <si>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</si>
  <si>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</si>
  <si>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</si>
  <si>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</si>
  <si>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</si>
  <si>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</si>
  <si>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</si>
  <si>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</si>
  <si>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</si>
  <si>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</si>
  <si>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</si>
  <si>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</si>
  <si>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</si>
  <si>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</si>
  <si>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</si>
  <si>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</si>
  <si>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</si>
  <si>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</si>
  <si>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</si>
  <si>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</si>
  <si>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</si>
  <si>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</si>
  <si>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</si>
  <si>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</si>
  <si>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</si>
  <si>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</si>
  <si>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</si>
  <si>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</si>
  <si>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</si>
  <si>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</si>
  <si>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</si>
  <si>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</si>
  <si>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</si>
  <si>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</si>
  <si>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</si>
  <si>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</si>
  <si>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</si>
  <si>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</si>
  <si>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</si>
  <si>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</si>
  <si>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</si>
  <si>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</si>
  <si>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</si>
  <si>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</si>
  <si>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</si>
  <si>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</si>
  <si>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</si>
  <si>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</si>
  <si>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</si>
  <si>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</si>
  <si>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</si>
  <si>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</si>
  <si>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</si>
  <si>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</si>
  <si>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</si>
  <si>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</si>
  <si>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</si>
  <si>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</si>
  <si>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</si>
  <si>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</si>
  <si>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</si>
  <si>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</si>
  <si>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</si>
  <si>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</si>
  <si>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</si>
  <si>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</si>
  <si>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</si>
  <si>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</si>
  <si>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</si>
  <si>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</si>
  <si>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</si>
  <si>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</si>
  <si>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</si>
  <si>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</si>
  <si>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</si>
  <si>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</si>
  <si>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</si>
  <si>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</si>
  <si>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</si>
  <si>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</si>
  <si>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</si>
  <si>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</si>
  <si>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</si>
  <si>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</si>
  <si>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</si>
  <si>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</si>
  <si>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</si>
  <si>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</si>
  <si>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</si>
  <si>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</si>
  <si>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</si>
  <si>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</si>
  <si>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</si>
  <si>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</si>
  <si>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</si>
  <si>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</si>
  <si>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</si>
  <si>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</si>
  <si>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</si>
  <si>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</si>
  <si>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</si>
  <si>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</si>
  <si>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</si>
  <si>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</si>
  <si>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</si>
  <si>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</si>
  <si>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</si>
  <si>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</si>
  <si>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</si>
  <si>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</si>
  <si>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</si>
  <si>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</si>
  <si>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</si>
  <si>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</si>
  <si>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</si>
  <si>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</si>
  <si>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</si>
  <si>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</si>
  <si>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</si>
  <si>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</si>
  <si>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</si>
  <si>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</si>
  <si>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</si>
  <si>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</si>
  <si>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</si>
  <si>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</si>
  <si>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</si>
  <si>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</si>
  <si>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</si>
  <si>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</si>
  <si>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</si>
  <si>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</si>
  <si>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</si>
  <si>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</si>
  <si>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</si>
  <si>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</si>
  <si>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</si>
  <si>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</si>
  <si>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</si>
  <si>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</si>
  <si>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</si>
  <si>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</si>
  <si>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</si>
  <si>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</si>
  <si>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</si>
  <si>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</si>
  <si>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</si>
  <si>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</si>
  <si>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</si>
  <si>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</si>
  <si>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</si>
  <si>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</si>
  <si>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</si>
  <si>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</si>
  <si>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</si>
  <si>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</si>
  <si>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</si>
  <si>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</si>
  <si>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</si>
  <si>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</si>
  <si>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</si>
  <si>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</si>
  <si>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</si>
  <si>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</si>
  <si>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</si>
  <si>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</si>
  <si>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</si>
  <si>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</si>
  <si>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</si>
  <si>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</si>
  <si>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</si>
  <si>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</si>
  <si>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</si>
  <si>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</si>
  <si>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</si>
  <si>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</si>
  <si>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</si>
  <si>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</si>
  <si>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</si>
  <si>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</si>
  <si>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</si>
  <si>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</si>
  <si>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</si>
  <si>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</si>
  <si>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</si>
  <si>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</si>
  <si>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</si>
  <si>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</si>
  <si>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</si>
  <si>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</si>
  <si>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</si>
  <si>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</si>
  <si>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</si>
  <si>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</si>
  <si>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</si>
  <si>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</si>
  <si>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</si>
  <si>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</si>
  <si>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</si>
  <si>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</si>
  <si>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</si>
  <si>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</si>
  <si>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</si>
  <si>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</si>
  <si>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</si>
  <si>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</si>
  <si>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</si>
  <si>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</si>
  <si>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</si>
  <si>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</si>
  <si>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</si>
  <si>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</si>
  <si>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</si>
  <si>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</si>
  <si>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</si>
  <si>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</si>
  <si>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</si>
  <si>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</si>
  <si>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</si>
  <si>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</si>
  <si>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</si>
  <si>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</si>
  <si>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</si>
  <si>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</si>
  <si>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</si>
  <si>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</si>
  <si>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</si>
  <si>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</si>
  <si>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</si>
  <si>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</si>
  <si>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</si>
  <si>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</si>
  <si>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</si>
  <si>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</si>
  <si>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</si>
  <si>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</si>
  <si>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</si>
  <si>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</si>
  <si>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</si>
  <si>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</si>
  <si>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</si>
  <si>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</si>
  <si>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</si>
  <si>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</si>
  <si>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</si>
  <si>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</si>
  <si>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</si>
  <si>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</si>
  <si>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</si>
  <si>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</si>
  <si>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</si>
  <si>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</si>
  <si>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</si>
  <si>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</si>
  <si>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</si>
  <si>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</si>
  <si>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</si>
  <si>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</si>
  <si>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</si>
  <si>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</si>
  <si>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</si>
  <si>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</si>
  <si>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</si>
  <si>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</si>
  <si>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</si>
  <si>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</si>
  <si>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</si>
  <si>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</si>
  <si>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</si>
  <si>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</si>
  <si>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</si>
  <si>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</si>
  <si>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</si>
  <si>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</si>
  <si>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</si>
  <si>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</si>
  <si>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</si>
  <si>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</si>
  <si>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</si>
  <si>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</si>
  <si>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</si>
  <si>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</si>
  <si>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</si>
  <si>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</si>
  <si>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</si>
  <si>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</si>
  <si>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</si>
  <si>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</si>
  <si>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</si>
  <si>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</si>
  <si>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</si>
  <si>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</si>
  <si>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</si>
  <si>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</si>
  <si>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</si>
  <si>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</si>
  <si>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</si>
  <si>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</si>
  <si>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</si>
  <si>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</si>
  <si>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</si>
  <si>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</si>
  <si>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</si>
  <si>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</si>
  <si>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</si>
  <si>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</si>
  <si>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</si>
  <si>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</si>
  <si>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</si>
  <si>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</si>
  <si>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</si>
  <si>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</si>
  <si>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</si>
  <si>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</si>
  <si>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</si>
  <si>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</si>
  <si>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</si>
  <si>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</si>
  <si>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</si>
  <si>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</si>
  <si>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</si>
  <si>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</si>
  <si>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</si>
  <si>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</si>
  <si>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</si>
  <si>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</si>
  <si>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</si>
  <si>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</si>
  <si>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</si>
  <si>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</si>
  <si>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</si>
  <si>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</si>
  <si>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</si>
  <si>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</si>
  <si>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</si>
  <si>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</si>
  <si>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</si>
  <si>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</si>
  <si>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</si>
  <si>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</si>
  <si>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</si>
  <si>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</si>
  <si>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</si>
  <si>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</si>
  <si>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</si>
  <si>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</si>
  <si>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</si>
  <si>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</si>
  <si>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</si>
  <si>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</si>
  <si>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</si>
  <si>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</si>
  <si>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</si>
  <si>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</si>
  <si>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</si>
  <si>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</si>
  <si>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</si>
  <si>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</si>
  <si>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</si>
  <si>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</si>
  <si>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</si>
  <si>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</si>
  <si>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</si>
  <si>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</si>
  <si>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</si>
  <si>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</si>
  <si>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</si>
  <si>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</si>
  <si>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</si>
  <si>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</si>
  <si>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</si>
  <si>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</si>
  <si>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</si>
  <si>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</si>
  <si>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</si>
  <si>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</si>
  <si>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</si>
  <si>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</si>
  <si>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</si>
  <si>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</si>
  <si>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</si>
  <si>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</si>
  <si>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</si>
  <si>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</si>
  <si>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</si>
  <si>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</si>
  <si>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</si>
  <si>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</si>
  <si>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</si>
  <si>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</si>
  <si>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</si>
  <si>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</si>
  <si>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</si>
  <si>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</si>
  <si>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</si>
  <si>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</si>
  <si>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</si>
  <si>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</si>
  <si>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</si>
  <si>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</si>
  <si>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</si>
  <si>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</si>
  <si>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</si>
  <si>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</si>
  <si>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</si>
  <si>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</si>
  <si>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</si>
  <si>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</si>
  <si>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</si>
  <si>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</si>
  <si>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</si>
  <si>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</si>
  <si>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</si>
  <si>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</si>
  <si>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</si>
  <si>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</si>
  <si>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</si>
  <si>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</si>
  <si>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</si>
  <si>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</si>
  <si>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</si>
  <si>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</si>
  <si>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</si>
  <si>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</si>
  <si>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</si>
  <si>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</si>
  <si>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</si>
  <si>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</si>
  <si>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</si>
  <si>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</si>
  <si>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</si>
  <si>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</si>
  <si>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</si>
  <si>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</si>
  <si>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</si>
  <si>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</si>
  <si>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</si>
  <si>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</si>
  <si>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</si>
  <si>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</si>
  <si>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</si>
  <si>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</si>
  <si>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</si>
  <si>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</si>
  <si>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</si>
  <si>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</si>
  <si>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</si>
  <si>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</si>
  <si>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</si>
  <si>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</si>
  <si>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</si>
  <si>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</si>
  <si>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</si>
  <si>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</si>
  <si>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</si>
  <si>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</si>
  <si>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</si>
  <si>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</si>
  <si>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</si>
  <si>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</si>
  <si>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</si>
  <si>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</si>
  <si>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</si>
  <si>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</si>
  <si>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</si>
  <si>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</si>
  <si>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</si>
  <si>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</si>
  <si>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</si>
  <si>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</si>
  <si>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</si>
  <si>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</si>
  <si>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</si>
  <si>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</si>
  <si>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</si>
  <si>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</si>
  <si>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</si>
  <si>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</si>
  <si>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</si>
  <si>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</si>
  <si>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</si>
  <si>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</si>
  <si>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</si>
  <si>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</si>
  <si>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</si>
  <si>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</si>
  <si>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</si>
  <si>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</si>
  <si>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</si>
  <si>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</si>
  <si>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</si>
  <si>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</si>
  <si>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</si>
  <si>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</si>
  <si>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</si>
  <si>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</si>
  <si>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</si>
  <si>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</si>
  <si>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</si>
  <si>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</si>
  <si>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</si>
  <si>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</si>
  <si>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</si>
  <si>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</si>
  <si>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</si>
  <si>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</si>
  <si>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</si>
  <si>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</si>
  <si>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</si>
  <si>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</si>
  <si>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</si>
  <si>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</si>
  <si>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</si>
  <si>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</si>
  <si>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</si>
  <si>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</si>
  <si>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</si>
  <si>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</si>
  <si>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</si>
  <si>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</si>
  <si>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</si>
  <si>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</si>
  <si>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</si>
  <si>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</si>
  <si>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</si>
  <si>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</si>
  <si>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</si>
  <si>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</si>
  <si>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</si>
  <si>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</si>
  <si>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</si>
  <si>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</si>
  <si>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</si>
  <si>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</si>
  <si>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</si>
  <si>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</si>
  <si>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</si>
  <si>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</si>
  <si>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</si>
  <si>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</si>
  <si>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</si>
  <si>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</si>
  <si>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</si>
  <si>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</si>
  <si>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</si>
  <si>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</si>
  <si>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</si>
  <si>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</si>
  <si>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</si>
  <si>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</si>
  <si>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</si>
  <si>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</si>
  <si>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</si>
  <si>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</si>
  <si>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</si>
  <si>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</si>
  <si>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</si>
  <si>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</si>
  <si>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</si>
  <si>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</si>
  <si>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</si>
  <si>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</si>
  <si>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</si>
  <si>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</si>
  <si>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</si>
  <si>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</si>
  <si>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</si>
  <si>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</si>
  <si>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</si>
  <si>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</si>
  <si>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</si>
  <si>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</si>
  <si>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</si>
  <si>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</si>
  <si>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</si>
  <si>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</si>
  <si>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</si>
  <si>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</si>
  <si>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</si>
  <si>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</si>
  <si>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</si>
  <si>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</si>
  <si>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</si>
  <si>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</si>
  <si>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</si>
  <si>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</si>
  <si>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</si>
  <si>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</si>
  <si>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</si>
  <si>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</si>
  <si>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</si>
  <si>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</si>
  <si>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</si>
  <si>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</si>
  <si>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</si>
  <si>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</si>
  <si>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</si>
  <si>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</si>
  <si>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</si>
  <si>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</si>
  <si>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</si>
  <si>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</si>
  <si>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</si>
  <si>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</si>
  <si>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</si>
  <si>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</si>
  <si>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</si>
  <si>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</si>
  <si>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</si>
  <si>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</si>
  <si>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</si>
  <si>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</si>
  <si>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</si>
  <si>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</si>
  <si>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</si>
  <si>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</si>
  <si>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</si>
  <si>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</si>
  <si>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</si>
  <si>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</si>
  <si>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</si>
  <si>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</si>
  <si>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</si>
  <si>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</si>
  <si>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</si>
  <si>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</si>
  <si>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</si>
  <si>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</si>
  <si>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</si>
  <si>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</si>
  <si>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</si>
  <si>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</si>
  <si>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</si>
  <si>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</si>
  <si>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</si>
  <si>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</si>
  <si>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</si>
  <si>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</si>
  <si>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</si>
  <si>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</si>
  <si>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</si>
  <si>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</si>
  <si>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</si>
  <si>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</si>
  <si>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</si>
  <si>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</si>
  <si>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</si>
  <si>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</si>
  <si>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</si>
  <si>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</si>
  <si>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</si>
  <si>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</si>
  <si>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</si>
  <si>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</si>
  <si>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</si>
  <si>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</si>
  <si>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</si>
  <si>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</si>
  <si>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</si>
  <si>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</si>
  <si>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</si>
  <si>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</si>
  <si>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</si>
  <si>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</si>
  <si>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</si>
  <si>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</si>
  <si>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</si>
  <si>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</si>
  <si>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</si>
  <si>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</si>
  <si>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</si>
  <si>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</si>
  <si>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</si>
  <si>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</si>
  <si>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</si>
  <si>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</si>
  <si>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</si>
  <si>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</si>
  <si>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</si>
  <si>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</si>
  <si>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</si>
  <si>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</si>
  <si>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</si>
  <si>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</si>
  <si>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</si>
  <si>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</si>
  <si>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</si>
  <si>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</si>
  <si>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</si>
  <si>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</si>
  <si>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</si>
  <si>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</si>
  <si>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</si>
  <si>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</si>
  <si>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</si>
  <si>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</si>
  <si>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</si>
  <si>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</si>
  <si>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</si>
  <si>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</si>
  <si>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</si>
  <si>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</si>
  <si>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</si>
  <si>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</si>
  <si>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</si>
  <si>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</si>
  <si>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</si>
  <si>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</si>
  <si>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</si>
  <si>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</si>
  <si>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</si>
  <si>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</si>
  <si>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</si>
  <si>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</si>
  <si>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</si>
  <si>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</si>
  <si>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</si>
  <si>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</si>
  <si>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</si>
  <si>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</si>
  <si>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</si>
  <si>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</si>
  <si>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</si>
  <si>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</si>
  <si>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</si>
  <si>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</si>
  <si>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</si>
  <si>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</si>
  <si>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</si>
  <si>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</si>
  <si>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</si>
  <si>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</si>
  <si>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</si>
  <si>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</si>
  <si>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</si>
  <si>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</si>
  <si>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</si>
  <si>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</si>
  <si>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</si>
  <si>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</si>
  <si>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</si>
  <si>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</si>
  <si>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</si>
  <si>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</si>
  <si>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</si>
  <si>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</si>
  <si>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</si>
  <si>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</si>
  <si>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</si>
  <si>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</si>
  <si>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</si>
  <si>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</si>
  <si>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</si>
  <si>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</si>
  <si>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</si>
  <si>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</si>
  <si>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</si>
  <si>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</si>
  <si>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</si>
  <si>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</si>
  <si>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</si>
  <si>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</si>
  <si>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</si>
  <si>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</si>
  <si>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</si>
  <si>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</si>
  <si>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</si>
  <si>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</si>
  <si>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</si>
  <si>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</si>
  <si>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</si>
  <si>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</si>
  <si>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</si>
  <si>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</si>
  <si>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</si>
  <si>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</si>
  <si>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</si>
  <si>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</si>
  <si>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</si>
  <si>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</si>
  <si>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</si>
  <si>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</si>
  <si>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</si>
  <si>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</si>
  <si>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</si>
  <si>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</si>
  <si>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</si>
  <si>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</si>
  <si>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</si>
  <si>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</si>
  <si>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</si>
  <si>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</si>
  <si>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</si>
  <si>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</si>
  <si>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</si>
  <si>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</si>
  <si>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</si>
  <si>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</si>
  <si>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</si>
  <si>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</si>
  <si>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</si>
  <si>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</si>
  <si>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</si>
  <si>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</si>
  <si>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</si>
  <si>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</si>
  <si>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</si>
  <si>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</si>
  <si>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</si>
  <si>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</si>
  <si>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</si>
  <si>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</si>
  <si>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</si>
  <si>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</si>
  <si>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</si>
  <si>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</si>
  <si>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</si>
  <si>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</si>
  <si>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</si>
  <si>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</si>
  <si>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</si>
  <si>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</si>
  <si>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</si>
  <si>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</si>
  <si>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</si>
  <si>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</si>
  <si>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</si>
  <si>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</si>
  <si>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</si>
  <si>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</si>
  <si>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</si>
  <si>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</si>
  <si>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</si>
  <si>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</si>
  <si>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</si>
  <si>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</si>
  <si>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</si>
  <si>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</si>
  <si>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</si>
  <si>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</si>
  <si>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</si>
  <si>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</si>
  <si>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</si>
  <si>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</si>
  <si>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</si>
  <si>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</si>
  <si>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</si>
  <si>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</si>
  <si>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</si>
  <si>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</si>
  <si>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</si>
  <si>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</si>
  <si>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</si>
  <si>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</si>
  <si>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</si>
  <si>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</si>
  <si>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</si>
  <si>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</si>
  <si>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</si>
  <si>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</si>
  <si>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</si>
  <si>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</si>
  <si>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</si>
  <si>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</si>
  <si>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</si>
  <si>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</si>
  <si>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</si>
  <si>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</si>
  <si>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</si>
  <si>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</si>
  <si>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</si>
  <si>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</si>
  <si>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</si>
  <si>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</si>
  <si>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</si>
  <si>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</si>
  <si>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</si>
  <si>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</si>
  <si>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</si>
  <si>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</si>
  <si>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</si>
  <si>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</si>
  <si>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</si>
  <si>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</si>
  <si>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</si>
  <si>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</si>
  <si>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</si>
  <si>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</si>
  <si>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</si>
  <si>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</si>
  <si>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</si>
  <si>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</si>
  <si>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</si>
  <si>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</si>
  <si>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</si>
  <si>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</si>
  <si>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</si>
  <si>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</si>
  <si>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</si>
  <si>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</si>
  <si>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</si>
  <si>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</si>
  <si>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</si>
  <si>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</si>
  <si>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</si>
  <si>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</si>
  <si>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</si>
  <si>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</si>
  <si>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</si>
  <si>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</si>
  <si>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</si>
  <si>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</si>
  <si>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</si>
  <si>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</si>
  <si>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</si>
  <si>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</si>
  <si>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</si>
  <si>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</si>
  <si>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</si>
  <si>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</si>
  <si>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</si>
  <si>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</si>
  <si>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</si>
  <si>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</si>
  <si>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</si>
  <si>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</si>
  <si>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</si>
  <si>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</si>
  <si>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</si>
  <si>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</si>
  <si>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</si>
  <si>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</si>
  <si>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</si>
  <si>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</si>
  <si>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</si>
  <si>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</si>
  <si>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</si>
  <si>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</si>
  <si>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</si>
  <si>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</si>
  <si>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</si>
  <si>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</si>
  <si>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</si>
  <si>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</si>
  <si>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</si>
  <si>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</si>
  <si>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</si>
  <si>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</si>
  <si>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</si>
  <si>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</si>
  <si>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</si>
  <si>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</si>
  <si>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</si>
  <si>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</si>
  <si>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</si>
  <si>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</si>
  <si>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</si>
  <si>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</si>
  <si>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</si>
  <si>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</si>
  <si>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</si>
  <si>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</si>
  <si>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</si>
  <si>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</si>
  <si>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</si>
  <si>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</si>
  <si>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</si>
  <si>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</si>
  <si>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</si>
  <si>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</si>
  <si>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</si>
  <si>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</si>
  <si>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</si>
  <si>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</si>
  <si>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</si>
  <si>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</si>
  <si>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</si>
  <si>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</si>
  <si>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</si>
  <si>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</si>
  <si>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</si>
  <si>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</si>
  <si>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</si>
  <si>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</si>
  <si>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</si>
  <si>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</si>
  <si>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</si>
  <si>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</si>
  <si>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</si>
  <si>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</si>
  <si>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</si>
  <si>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</si>
  <si>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</si>
  <si>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</si>
  <si>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</si>
  <si>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</si>
  <si>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</si>
  <si>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</si>
  <si>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</si>
  <si>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</si>
  <si>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</si>
  <si>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</si>
  <si>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</si>
  <si>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</si>
  <si>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</si>
  <si>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</si>
  <si>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</si>
  <si>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</si>
  <si>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</si>
  <si>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</si>
  <si>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</si>
  <si>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</si>
  <si>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</si>
  <si>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</si>
  <si>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</si>
  <si>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</si>
  <si>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</si>
  <si>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</si>
  <si>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</si>
  <si>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</si>
  <si>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</si>
  <si>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</si>
  <si>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</si>
  <si>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</si>
  <si>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</si>
  <si>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</si>
  <si>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</si>
  <si>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</si>
  <si>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</si>
  <si>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</si>
  <si>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</si>
  <si>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</si>
  <si>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</si>
  <si>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</si>
  <si>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</si>
  <si>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</si>
  <si>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</si>
  <si>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</si>
  <si>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</si>
  <si>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</si>
  <si>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</si>
  <si>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</si>
  <si>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</si>
  <si>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</si>
  <si>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</si>
  <si>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</si>
  <si>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</si>
  <si>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</si>
  <si>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</si>
  <si>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</si>
  <si>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</si>
  <si>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</si>
  <si>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</si>
  <si>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</si>
  <si>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</si>
  <si>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</si>
  <si>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</si>
  <si>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</si>
  <si>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</si>
  <si>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</si>
  <si>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</si>
  <si>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</si>
  <si>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</si>
  <si>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</si>
  <si>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</si>
  <si>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</si>
  <si>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</si>
  <si>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</si>
  <si>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</si>
  <si>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</si>
  <si>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</si>
  <si>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</si>
  <si>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</si>
  <si>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</si>
  <si>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</si>
  <si>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</si>
  <si>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</si>
  <si>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</si>
  <si>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</si>
  <si>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</si>
  <si>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</si>
  <si>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</si>
  <si>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</si>
  <si>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</si>
  <si>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</si>
  <si>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</si>
  <si>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</si>
  <si>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</si>
  <si>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</si>
  <si>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</si>
  <si>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</si>
  <si>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</si>
  <si>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</si>
  <si>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</si>
  <si>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</si>
  <si>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</si>
  <si>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</si>
  <si>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</si>
  <si>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</si>
  <si>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</si>
  <si>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</si>
  <si>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</si>
  <si>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</si>
  <si>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</si>
  <si>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</si>
  <si>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</si>
  <si>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</si>
  <si>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</si>
  <si>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</si>
  <si>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</si>
  <si>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</si>
  <si>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</si>
  <si>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</si>
  <si>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</si>
  <si>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</si>
  <si>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</si>
  <si>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</si>
  <si>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</si>
  <si>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</si>
  <si>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</si>
  <si>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</si>
  <si>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</si>
  <si>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</si>
  <si>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</si>
  <si>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</si>
  <si>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</si>
  <si>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</si>
  <si>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</si>
  <si>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</si>
  <si>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</si>
  <si>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</si>
  <si>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</si>
  <si>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</si>
  <si>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</si>
  <si>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</si>
  <si>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</si>
  <si>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</si>
  <si>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</si>
  <si>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</si>
  <si>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</si>
  <si>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</si>
  <si>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</si>
  <si>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</si>
  <si>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</si>
  <si>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</si>
  <si>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</si>
  <si>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</si>
  <si>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</si>
  <si>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</si>
  <si>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</si>
  <si>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</si>
  <si>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</si>
  <si>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</si>
  <si>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</si>
  <si>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</si>
  <si>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</si>
  <si>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</si>
  <si>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</si>
  <si>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</si>
  <si>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</si>
  <si>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</si>
  <si>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</si>
  <si>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</si>
  <si>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</si>
  <si>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</si>
  <si>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</si>
  <si>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</si>
  <si>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</si>
  <si>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</si>
  <si>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</si>
  <si>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</si>
  <si>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</si>
  <si>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</si>
  <si>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</si>
  <si>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</si>
  <si>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</si>
  <si>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</si>
  <si>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</si>
  <si>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</si>
  <si>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</si>
  <si>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</si>
  <si>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</si>
  <si>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</si>
  <si>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</si>
  <si>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</si>
  <si>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</si>
  <si>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</si>
  <si>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</si>
  <si>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</si>
  <si>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</si>
  <si>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</si>
  <si>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</si>
  <si>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</si>
  <si>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</si>
  <si>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</si>
  <si>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</si>
  <si>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</si>
  <si>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</si>
  <si>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</si>
  <si>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</si>
  <si>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</si>
  <si>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</si>
  <si>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</si>
  <si>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</si>
  <si>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</si>
  <si>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</si>
  <si>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</si>
  <si>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</si>
  <si>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</si>
  <si>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</si>
  <si>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</si>
  <si>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</si>
  <si>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</si>
  <si>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</si>
  <si>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</si>
  <si>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</si>
  <si>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</si>
  <si>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</si>
  <si>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</si>
  <si>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</si>
  <si>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</si>
  <si>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</si>
  <si>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</si>
  <si>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</si>
  <si>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</si>
  <si>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</si>
  <si>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</si>
  <si>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</si>
  <si>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</si>
  <si>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</si>
  <si>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</si>
  <si>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</si>
  <si>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</si>
  <si>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</si>
  <si>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</si>
  <si>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</si>
  <si>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</si>
  <si>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</si>
  <si>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</si>
  <si>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</si>
  <si>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</si>
  <si>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</si>
  <si>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</si>
  <si>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</si>
  <si>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</si>
  <si>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</si>
  <si>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</si>
  <si>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</si>
  <si>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</si>
  <si>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</si>
  <si>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</si>
  <si>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</si>
  <si>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</si>
  <si>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</si>
  <si>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</si>
  <si>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</si>
  <si>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</si>
  <si>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</si>
  <si>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</si>
  <si>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</si>
  <si>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</si>
  <si>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</si>
  <si>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</si>
  <si>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</si>
  <si>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</si>
  <si>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</si>
  <si>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</si>
  <si>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</si>
  <si>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</si>
  <si>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</si>
  <si>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</si>
  <si>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</si>
  <si>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</si>
  <si>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</si>
  <si>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</si>
  <si>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</si>
  <si>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</si>
  <si>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</si>
  <si>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</si>
  <si>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</si>
  <si>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</si>
  <si>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</si>
  <si>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</si>
  <si>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</si>
  <si>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</si>
  <si>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</si>
  <si>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</si>
  <si>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</si>
  <si>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</si>
  <si>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</si>
  <si>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</si>
  <si>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</si>
  <si>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</si>
  <si>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</si>
  <si>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</si>
  <si>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</si>
  <si>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</si>
  <si>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</si>
  <si>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</si>
  <si>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</si>
  <si>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</si>
  <si>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</si>
  <si>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</si>
  <si>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</si>
  <si>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</si>
  <si>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</si>
  <si>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</si>
  <si>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</si>
  <si>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</si>
  <si>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</si>
  <si>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</si>
  <si>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</si>
  <si>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</si>
  <si>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</si>
  <si>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</si>
  <si>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</si>
  <si>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</si>
  <si>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</si>
  <si>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</si>
  <si>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</si>
  <si>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</si>
  <si>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</si>
  <si>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</si>
  <si>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</si>
  <si>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</si>
  <si>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</si>
  <si>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</si>
  <si>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</si>
  <si>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</si>
  <si>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</si>
  <si>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</si>
  <si>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</si>
  <si>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</si>
  <si>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</si>
  <si>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</si>
  <si>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</si>
  <si>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</si>
  <si>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</si>
  <si>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</si>
  <si>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</si>
  <si>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</si>
  <si>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</si>
  <si>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</si>
  <si>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</si>
  <si>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</si>
  <si>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</si>
  <si>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</si>
  <si>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</si>
  <si>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</si>
  <si>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</si>
  <si>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</si>
  <si>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</si>
  <si>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</si>
  <si>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</si>
  <si>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</si>
  <si>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</si>
  <si>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</si>
  <si>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</si>
  <si>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</si>
  <si>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</si>
  <si>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</si>
  <si>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</si>
  <si>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</si>
  <si>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</si>
  <si>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</si>
  <si>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</si>
  <si>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</si>
  <si>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</si>
  <si>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</si>
  <si>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</si>
  <si>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</si>
  <si>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</si>
  <si>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</si>
  <si>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</si>
  <si>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</si>
  <si>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</si>
  <si>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</si>
  <si>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</si>
  <si>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</si>
  <si>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</si>
  <si>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</si>
  <si>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</si>
  <si>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</si>
  <si>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</si>
  <si>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</si>
  <si>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</si>
  <si>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</si>
  <si>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</si>
  <si>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</si>
  <si>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</si>
  <si>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</si>
  <si>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</si>
  <si>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</si>
  <si>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</si>
  <si>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</si>
  <si>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</si>
  <si>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</si>
  <si>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</si>
  <si>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</si>
  <si>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</si>
  <si>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</si>
  <si>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</si>
  <si>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</si>
  <si>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</si>
  <si>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</si>
  <si>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</si>
  <si>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</si>
  <si>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</si>
  <si>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</si>
  <si>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</si>
  <si>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</si>
  <si>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</si>
  <si>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</si>
  <si>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</si>
  <si>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</si>
  <si>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</si>
  <si>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</si>
  <si>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</si>
  <si>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</si>
  <si>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</si>
  <si>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</si>
  <si>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</si>
  <si>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</si>
  <si>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</si>
  <si>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</si>
  <si>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</si>
  <si>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</si>
  <si>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</si>
  <si>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</si>
  <si>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</si>
  <si>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</si>
  <si>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</si>
  <si>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</si>
  <si>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</si>
  <si>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</si>
  <si>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</si>
  <si>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</si>
  <si>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</si>
  <si>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</si>
  <si>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</si>
  <si>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</si>
  <si>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</si>
  <si>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</si>
  <si>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</si>
  <si>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</si>
  <si>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</si>
  <si>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</si>
  <si>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</si>
  <si>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</si>
  <si>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</si>
  <si>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</si>
  <si>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</si>
  <si>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</si>
  <si>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</si>
  <si>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</si>
  <si>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</si>
  <si>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</si>
  <si>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</si>
  <si>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</si>
  <si>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</si>
  <si>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</si>
  <si>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</si>
  <si>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</si>
  <si>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</si>
  <si>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</si>
  <si>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</si>
  <si>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</si>
  <si>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</si>
  <si>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</si>
  <si>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</si>
  <si>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</si>
  <si>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</si>
  <si>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</si>
  <si>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</si>
  <si>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</si>
  <si>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</si>
  <si>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</si>
  <si>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</si>
  <si>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</si>
  <si>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</si>
  <si>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</si>
  <si>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</si>
  <si>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</si>
  <si>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</si>
  <si>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</si>
  <si>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</si>
  <si>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</si>
  <si>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</si>
  <si>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</si>
  <si>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</si>
  <si>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</si>
  <si>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</si>
  <si>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</si>
  <si>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</si>
  <si>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</si>
  <si>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</si>
  <si>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</si>
  <si>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</si>
  <si>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</si>
  <si>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</si>
  <si>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</si>
  <si>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</si>
  <si>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</si>
  <si>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</si>
  <si>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</si>
  <si>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</si>
  <si>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</si>
  <si>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</si>
  <si>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</si>
  <si>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</si>
  <si>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</si>
  <si>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</si>
  <si>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</si>
  <si>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</si>
  <si>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</si>
  <si>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</si>
  <si>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</si>
  <si>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</si>
  <si>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</si>
  <si>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</si>
  <si>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</si>
  <si>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</si>
  <si>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</si>
  <si>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</si>
  <si>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</si>
  <si>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</si>
  <si>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</si>
  <si>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</si>
  <si>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</si>
  <si>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</si>
  <si>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</si>
  <si>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</si>
  <si>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</si>
  <si>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</si>
  <si>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</si>
  <si>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</si>
  <si>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</si>
  <si>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</si>
  <si>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</si>
  <si>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</si>
  <si>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</si>
  <si>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</si>
  <si>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</si>
  <si>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</si>
  <si>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</si>
  <si>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</si>
  <si>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</si>
  <si>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</si>
  <si>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</si>
  <si>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</si>
  <si>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</si>
  <si>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</si>
  <si>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</si>
  <si>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</si>
  <si>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</si>
  <si>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</si>
  <si>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</si>
  <si>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</si>
  <si>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</si>
  <si>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</si>
  <si>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</si>
  <si>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</si>
  <si>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</si>
  <si>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</si>
  <si>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</si>
  <si>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</si>
  <si>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</si>
  <si>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</si>
  <si>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</si>
  <si>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</si>
  <si>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</si>
  <si>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</si>
  <si>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</si>
  <si>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</si>
  <si>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</si>
  <si>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</si>
  <si>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</si>
  <si>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</si>
  <si>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</si>
  <si>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</si>
  <si>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</si>
  <si>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</si>
  <si>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</si>
  <si>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</si>
  <si>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</si>
  <si>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</si>
  <si>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</si>
  <si>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</si>
  <si>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</si>
  <si>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</si>
  <si>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</si>
  <si>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</si>
  <si>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</si>
  <si>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</si>
  <si>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</si>
  <si>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</si>
  <si>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</si>
  <si>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</si>
  <si>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</si>
  <si>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</si>
  <si>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</si>
  <si>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</si>
  <si>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</si>
  <si>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</si>
  <si>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</si>
  <si>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</si>
  <si>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</si>
  <si>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</si>
  <si>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</si>
  <si>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</si>
  <si>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</si>
  <si>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</si>
  <si>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</si>
  <si>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</si>
  <si>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</si>
  <si>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</si>
  <si>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</si>
  <si>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</si>
  <si>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</si>
  <si>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</si>
  <si>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</si>
  <si>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</si>
  <si>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</si>
  <si>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</si>
  <si>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</si>
  <si>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</si>
  <si>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</si>
  <si>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</si>
  <si>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</si>
  <si>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</si>
  <si>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</si>
  <si>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</si>
  <si>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</si>
  <si>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</si>
  <si>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</si>
  <si>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</si>
  <si>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</si>
  <si>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</si>
  <si>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</si>
  <si>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</si>
  <si>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</si>
  <si>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</si>
  <si>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</si>
  <si>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</si>
  <si>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</si>
  <si>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</si>
  <si>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</si>
  <si>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</si>
  <si>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</si>
  <si>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</si>
  <si>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</si>
  <si>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</si>
  <si>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</si>
  <si>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</si>
  <si>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</si>
  <si>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</si>
  <si>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</si>
  <si>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</si>
  <si>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</si>
  <si>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</si>
  <si>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</si>
  <si>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</si>
  <si>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</si>
  <si>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</si>
  <si>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</si>
  <si>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</si>
  <si>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</si>
  <si>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</si>
  <si>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</si>
  <si>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</si>
  <si>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</si>
  <si>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</si>
  <si>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</si>
  <si>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</si>
  <si>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</si>
  <si>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</si>
  <si>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</si>
  <si>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</si>
  <si>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</si>
  <si>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</si>
  <si>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</si>
  <si>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</si>
  <si>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</si>
  <si>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</si>
  <si>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</si>
  <si>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</si>
  <si>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</si>
  <si>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</si>
  <si>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</si>
  <si>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</si>
  <si>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</si>
  <si>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</si>
  <si>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</si>
  <si>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</si>
  <si>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</si>
  <si>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</si>
  <si>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</si>
  <si>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</si>
  <si>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</si>
  <si>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</si>
  <si>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</si>
  <si>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</si>
  <si>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</si>
  <si>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</si>
  <si>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</si>
  <si>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</si>
  <si>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</si>
  <si>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</si>
  <si>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</si>
  <si>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</si>
  <si>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</si>
  <si>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</si>
  <si>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</si>
  <si>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</si>
  <si>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</si>
  <si>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</si>
  <si>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</si>
  <si>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</si>
  <si>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</si>
  <si>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</si>
  <si>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</si>
  <si>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</si>
  <si>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</si>
  <si>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</si>
  <si>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</si>
  <si>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</si>
  <si>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</si>
  <si>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</si>
  <si>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</si>
  <si>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</si>
  <si>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</si>
  <si>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</si>
  <si>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</si>
  <si>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</si>
  <si>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</si>
  <si>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</si>
  <si>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</si>
  <si>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</si>
  <si>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</si>
  <si>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</si>
  <si>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</si>
  <si>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</si>
  <si>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</si>
  <si>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</si>
  <si>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</si>
  <si>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</si>
  <si>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</si>
  <si>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</si>
  <si>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</si>
  <si>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</si>
  <si>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</si>
  <si>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</si>
  <si>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</si>
  <si>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</si>
  <si>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</si>
  <si>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</si>
  <si>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</si>
  <si>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</si>
  <si>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</si>
  <si>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</si>
  <si>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</si>
  <si>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</si>
  <si>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</si>
  <si>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</si>
  <si>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</si>
  <si>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</si>
  <si>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</si>
  <si>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</si>
  <si>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</si>
  <si>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</si>
  <si>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</si>
  <si>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</si>
  <si>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</si>
  <si>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</si>
  <si>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</si>
  <si>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</si>
  <si>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</si>
  <si>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</si>
  <si>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</si>
  <si>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</si>
  <si>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</si>
  <si>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</si>
  <si>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</si>
  <si>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</si>
  <si>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</si>
  <si>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</si>
  <si>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</si>
  <si>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</si>
  <si>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</si>
  <si>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</si>
  <si>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</si>
  <si>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</si>
  <si>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</si>
  <si>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</si>
  <si>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</si>
  <si>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</si>
  <si>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</si>
  <si>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</si>
  <si>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</si>
  <si>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</si>
  <si>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</si>
  <si>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</si>
  <si>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</si>
  <si>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</si>
  <si>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</si>
  <si>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</si>
  <si>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</si>
  <si>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</si>
  <si>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</si>
  <si>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</si>
  <si>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</si>
  <si>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</si>
  <si>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</si>
  <si>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</si>
  <si>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</si>
  <si>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</si>
  <si>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</si>
  <si>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</si>
  <si>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</si>
  <si>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</si>
  <si>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</si>
  <si>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</si>
  <si>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</si>
  <si>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</si>
  <si>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</si>
  <si>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</si>
  <si>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</si>
  <si>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</si>
  <si>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</si>
  <si>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</si>
  <si>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</si>
  <si>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</si>
  <si>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</si>
  <si>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</si>
  <si>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</si>
  <si>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</si>
  <si>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</si>
  <si>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</si>
  <si>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</si>
  <si>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</si>
  <si>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</si>
  <si>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</si>
  <si>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</si>
  <si>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</si>
  <si>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</si>
  <si>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</si>
  <si>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</si>
  <si>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</si>
  <si>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</si>
  <si>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</si>
  <si>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</si>
  <si>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</si>
  <si>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</si>
  <si>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</si>
  <si>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</si>
  <si>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</si>
  <si>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</si>
  <si>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</si>
  <si>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</si>
  <si>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</si>
  <si>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</si>
  <si>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</si>
  <si>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</si>
  <si>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</si>
  <si>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</si>
  <si>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</si>
  <si>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</si>
  <si>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</si>
  <si>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</si>
  <si>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</si>
  <si>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</si>
  <si>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</si>
  <si>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</si>
  <si>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</si>
  <si>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</si>
  <si>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</si>
  <si>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</si>
  <si>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</si>
  <si>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</si>
  <si>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</si>
  <si>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</si>
  <si>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</si>
  <si>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</si>
  <si>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</si>
  <si>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</si>
  <si>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</si>
  <si>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</si>
  <si>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</si>
  <si>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</si>
  <si>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</si>
  <si>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</si>
  <si>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</si>
  <si>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</si>
  <si>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</si>
  <si>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</si>
  <si>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</si>
  <si>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</si>
  <si>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</si>
  <si>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</si>
  <si>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</si>
  <si>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</si>
  <si>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</si>
  <si>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</si>
  <si>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</si>
  <si>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</si>
  <si>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</si>
  <si>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</si>
  <si>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</si>
  <si>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</si>
  <si>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</si>
  <si>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</si>
  <si>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</si>
  <si>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</si>
  <si>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</si>
  <si>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</si>
  <si>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</si>
  <si>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</si>
  <si>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</si>
  <si>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</si>
  <si>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</si>
  <si>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</si>
  <si>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</si>
  <si>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</si>
  <si>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</si>
  <si>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</si>
  <si>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</si>
  <si>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</si>
  <si>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</si>
  <si>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</si>
  <si>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</si>
  <si>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</si>
  <si>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</si>
  <si>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</si>
  <si>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</si>
  <si>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</si>
  <si>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</si>
  <si>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</si>
  <si>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</si>
  <si>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</si>
  <si>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</si>
  <si>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</si>
  <si>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</si>
  <si>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06217910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</si>
  <si>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</si>
  <si>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</si>
  <si>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</si>
  <si>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SAINT ANTOINE</t>
  </si>
  <si>
    <t xml:space="preserve">NOM_PRELEV_DETERM</t>
  </si>
  <si>
    <t xml:space="preserve">AQUASCOP BIOLOGIE site de Monptellier</t>
  </si>
  <si>
    <t xml:space="preserve">LB_STATION</t>
  </si>
  <si>
    <t xml:space="preserve">RUISSEAU DE ST-ANTOINE A ZONZA 1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</si>
  <si>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</si>
  <si>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</si>
  <si>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</si>
  <si>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</si>
  <si>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IBMR-18-M68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</si>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</sst>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1214025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43298</v>
      </c>
      <c r="D11" s="26" t="s">
        <v>5186</v>
      </c>
      <c r="E11" s="29" t="n">
        <v>6094272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1214037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6094176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1214025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6094272</v>
      </c>
    </row>
    <row r="19" customFormat="false" ht="15" hidden="false" customHeight="false" outlineLevel="0" collapsed="false">
      <c r="A19" s="32" t="s">
        <v>5199</v>
      </c>
      <c r="B19" s="38" t="n">
        <v>678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10.5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58</v>
      </c>
      <c r="D35" s="22" t="s">
        <v>5217</v>
      </c>
      <c r="E35" s="51" t="n">
        <v>42</v>
      </c>
    </row>
    <row r="36" s="54" customFormat="true" ht="15" hidden="false" customHeight="true" outlineLevel="0" collapsed="false">
      <c r="A36" s="52" t="s">
        <v>5218</v>
      </c>
      <c r="B36" s="33" t="n">
        <v>65</v>
      </c>
      <c r="C36" s="49"/>
      <c r="D36" s="53" t="s">
        <v>5219</v>
      </c>
      <c r="E36" s="33" t="n">
        <v>50</v>
      </c>
    </row>
    <row r="37" s="54" customFormat="true" ht="15" hidden="false" customHeight="true" outlineLevel="0" collapsed="false">
      <c r="A37" s="52" t="s">
        <v>5220</v>
      </c>
      <c r="B37" s="33" t="n">
        <v>9.4</v>
      </c>
      <c r="C37" s="49"/>
      <c r="D37" s="53" t="s">
        <v>5221</v>
      </c>
      <c r="E37" s="33" t="n">
        <v>9</v>
      </c>
    </row>
    <row r="38" s="54" customFormat="true" ht="15" hidden="false" customHeight="true" outlineLevel="0" collapsed="false">
      <c r="A38" s="52" t="s">
        <v>5222</v>
      </c>
      <c r="B38" s="33" t="n">
        <v>2</v>
      </c>
      <c r="C38" s="49"/>
      <c r="D38" s="53" t="s">
        <v>5222</v>
      </c>
      <c r="E38" s="33" t="n">
        <v>1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5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 t="n">
        <v>2</v>
      </c>
    </row>
    <row r="46" s="17" customFormat="true" ht="15" hidden="false" customHeight="false" outlineLevel="0" collapsed="false">
      <c r="A46" s="32" t="s">
        <v>5230</v>
      </c>
      <c r="B46" s="59"/>
      <c r="C46" s="49"/>
      <c r="D46" s="26" t="s">
        <v>5230</v>
      </c>
      <c r="E46" s="59"/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4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/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4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 t="n">
        <v>2</v>
      </c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4</v>
      </c>
      <c r="C57" s="49"/>
      <c r="D57" s="19" t="s">
        <v>5239</v>
      </c>
      <c r="E57" s="58" t="n">
        <v>3</v>
      </c>
    </row>
    <row r="58" s="17" customFormat="true" ht="15" hidden="false" customHeight="false" outlineLevel="0" collapsed="false">
      <c r="A58" s="32" t="s">
        <v>5240</v>
      </c>
      <c r="B58" s="59" t="n">
        <v>4</v>
      </c>
      <c r="C58" s="49"/>
      <c r="D58" s="26" t="s">
        <v>5240</v>
      </c>
      <c r="E58" s="59" t="n">
        <v>4</v>
      </c>
    </row>
    <row r="59" s="17" customFormat="true" ht="15" hidden="false" customHeight="false" outlineLevel="0" collapsed="false">
      <c r="A59" s="32" t="s">
        <v>5241</v>
      </c>
      <c r="B59" s="59" t="n">
        <v>3</v>
      </c>
      <c r="C59" s="49"/>
      <c r="D59" s="26" t="s">
        <v>5241</v>
      </c>
      <c r="E59" s="59" t="n">
        <v>4</v>
      </c>
    </row>
    <row r="60" s="17" customFormat="true" ht="15" hidden="false" customHeight="false" outlineLevel="0" collapsed="false">
      <c r="A60" s="32" t="s">
        <v>5242</v>
      </c>
      <c r="B60" s="59"/>
      <c r="C60" s="49"/>
      <c r="D60" s="26" t="s">
        <v>5242</v>
      </c>
      <c r="E60" s="59" t="n">
        <v>2</v>
      </c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4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4</v>
      </c>
    </row>
    <row r="67" s="17" customFormat="true" ht="15" hidden="false" customHeight="false" outlineLevel="0" collapsed="false">
      <c r="A67" s="32" t="s">
        <v>5247</v>
      </c>
      <c r="B67" s="59" t="n">
        <v>3</v>
      </c>
      <c r="C67" s="49"/>
      <c r="D67" s="26" t="s">
        <v>5247</v>
      </c>
      <c r="E67" s="59" t="n">
        <v>2</v>
      </c>
    </row>
    <row r="68" s="17" customFormat="true" ht="15" hidden="false" customHeight="false" outlineLevel="0" collapsed="false">
      <c r="A68" s="32" t="s">
        <v>5248</v>
      </c>
      <c r="B68" s="59" t="n">
        <v>5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 t="n">
        <v>2</v>
      </c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/>
      <c r="C73" s="49"/>
      <c r="D73" s="19" t="s">
        <v>5251</v>
      </c>
      <c r="E73" s="58" t="n">
        <v>2</v>
      </c>
    </row>
    <row r="74" s="17" customFormat="true" ht="15" hidden="false" customHeight="false" outlineLevel="0" collapsed="false">
      <c r="A74" s="32" t="s">
        <v>5252</v>
      </c>
      <c r="B74" s="59" t="n">
        <v>3</v>
      </c>
      <c r="C74" s="49"/>
      <c r="D74" s="26" t="s">
        <v>5252</v>
      </c>
      <c r="E74" s="59" t="n">
        <v>3</v>
      </c>
    </row>
    <row r="75" s="17" customFormat="true" ht="15" hidden="false" customHeight="false" outlineLevel="0" collapsed="false">
      <c r="A75" s="32" t="s">
        <v>5253</v>
      </c>
      <c r="B75" s="59" t="n">
        <v>4</v>
      </c>
      <c r="C75" s="49"/>
      <c r="D75" s="26" t="s">
        <v>5253</v>
      </c>
      <c r="E75" s="59" t="n">
        <v>3</v>
      </c>
    </row>
    <row r="76" s="17" customFormat="true" ht="15" hidden="false" customHeight="false" outlineLevel="0" collapsed="false">
      <c r="A76" s="32" t="s">
        <v>5254</v>
      </c>
      <c r="B76" s="59" t="n">
        <v>3</v>
      </c>
      <c r="C76" s="49"/>
      <c r="D76" s="26" t="s">
        <v>5254</v>
      </c>
      <c r="E76" s="59" t="n">
        <v>4</v>
      </c>
    </row>
    <row r="77" s="17" customFormat="true" ht="15" hidden="false" customHeight="false" outlineLevel="0" collapsed="false">
      <c r="A77" s="32" t="s">
        <v>5255</v>
      </c>
      <c r="B77" s="59"/>
      <c r="C77" s="49"/>
      <c r="D77" s="26" t="s">
        <v>5255</v>
      </c>
      <c r="E77" s="59"/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/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3</v>
      </c>
      <c r="C83" s="49"/>
      <c r="D83" s="26" t="s">
        <v>5259</v>
      </c>
      <c r="E83" s="59" t="n">
        <v>3</v>
      </c>
    </row>
    <row r="84" s="17" customFormat="true" ht="15" hidden="false" customHeight="false" outlineLevel="0" collapsed="false">
      <c r="A84" s="32" t="s">
        <v>5260</v>
      </c>
      <c r="B84" s="59" t="n">
        <v>5</v>
      </c>
      <c r="C84" s="49"/>
      <c r="D84" s="26" t="s">
        <v>5260</v>
      </c>
      <c r="E84" s="59" t="n">
        <v>5</v>
      </c>
    </row>
    <row r="85" s="17" customFormat="true" ht="15" hidden="false" customHeight="false" outlineLevel="0" collapsed="false">
      <c r="A85" s="32" t="s">
        <v>5261</v>
      </c>
      <c r="B85" s="59" t="n">
        <v>1</v>
      </c>
      <c r="C85" s="49"/>
      <c r="D85" s="26" t="s">
        <v>5261</v>
      </c>
      <c r="E85" s="59" t="n">
        <v>2</v>
      </c>
    </row>
    <row r="86" s="17" customFormat="true" ht="15" hidden="false" customHeight="false" outlineLevel="0" collapsed="false">
      <c r="A86" s="32" t="s">
        <v>5262</v>
      </c>
      <c r="B86" s="59" t="n">
        <v>2</v>
      </c>
      <c r="C86" s="49"/>
      <c r="D86" s="26" t="s">
        <v>5262</v>
      </c>
      <c r="E86" s="59" t="n">
        <v>1</v>
      </c>
    </row>
    <row r="87" s="17" customFormat="true" ht="15" hidden="false" customHeight="false" outlineLevel="0" collapsed="false">
      <c r="A87" s="32" t="s">
        <v>5263</v>
      </c>
      <c r="B87" s="59" t="n">
        <v>1</v>
      </c>
      <c r="C87" s="49"/>
      <c r="D87" s="26" t="s">
        <v>5263</v>
      </c>
      <c r="E87" s="59" t="n">
        <v>2</v>
      </c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/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5267</v>
      </c>
      <c r="B96" s="70" t="s">
        <v>5268</v>
      </c>
      <c r="C96" s="70" t="s">
        <v>5269</v>
      </c>
      <c r="D96" s="71" t="s">
        <v>5270</v>
      </c>
      <c r="E96" s="71" t="s">
        <v>5271</v>
      </c>
      <c r="F96" s="71" t="s">
        <v>5272</v>
      </c>
    </row>
    <row r="97" customFormat="false" ht="15" hidden="false" customHeight="false" outlineLevel="0" collapsed="false">
      <c r="A97" s="72" t="s">
        <v>1183</v>
      </c>
      <c r="B97" s="73" t="str">
        <f aca="false">VLOOKUP(A97,'Ref Taxo'!A:B,2,FALSE())</f>
        <v>Coleochaete</v>
      </c>
      <c r="C97" s="74" t="n">
        <f aca="false">VLOOKUP(A97,'Ref Taxo'!A:D,4,FALSE())</f>
        <v>5585</v>
      </c>
      <c r="D97" s="75"/>
      <c r="E97" s="76" t="n">
        <v>0.05</v>
      </c>
      <c r="F97" s="76" t="s">
        <v>5273</v>
      </c>
    </row>
    <row r="98" customFormat="false" ht="15" hidden="false" customHeight="false" outlineLevel="0" collapsed="false">
      <c r="A98" s="72" t="s">
        <v>306</v>
      </c>
      <c r="B98" s="73" t="str">
        <f aca="false">VLOOKUP(A98,'Ref Taxo'!A:B,2,FALSE())</f>
        <v>Audouinella</v>
      </c>
      <c r="C98" s="74" t="n">
        <f aca="false">VLOOKUP(A98,'Ref Taxo'!A:D,4,FALSE())</f>
        <v>6076</v>
      </c>
      <c r="D98" s="75" t="n">
        <v>0.01</v>
      </c>
      <c r="E98" s="76"/>
      <c r="F98" s="76" t="s">
        <v>5273</v>
      </c>
    </row>
    <row r="99" customFormat="false" ht="15" hidden="false" customHeight="false" outlineLevel="0" collapsed="false">
      <c r="A99" s="72" t="s">
        <v>2211</v>
      </c>
      <c r="B99" s="73" t="str">
        <f aca="false">VLOOKUP(A99,'Ref Taxo'!A:B,2,FALSE())</f>
        <v>Hildenbrandia</v>
      </c>
      <c r="C99" s="74" t="n">
        <f aca="false">VLOOKUP(A99,'Ref Taxo'!A:D,4,FALSE())</f>
        <v>1157</v>
      </c>
      <c r="D99" s="75" t="n">
        <v>0.01</v>
      </c>
      <c r="E99" s="76"/>
      <c r="F99" s="76" t="s">
        <v>5273</v>
      </c>
    </row>
    <row r="100" customFormat="false" ht="15" hidden="false" customHeight="false" outlineLevel="0" collapsed="false">
      <c r="A100" s="72" t="s">
        <v>2605</v>
      </c>
      <c r="B100" s="73" t="str">
        <f aca="false">VLOOKUP(A100,'Ref Taxo'!A:B,2,FALSE())</f>
        <v>Lemanea</v>
      </c>
      <c r="C100" s="74" t="n">
        <f aca="false">VLOOKUP(A100,'Ref Taxo'!A:D,4,FALSE())</f>
        <v>1159</v>
      </c>
      <c r="D100" s="75" t="n">
        <v>0.25</v>
      </c>
      <c r="E100" s="76" t="n">
        <v>0.02</v>
      </c>
      <c r="F100" s="76" t="s">
        <v>5273</v>
      </c>
    </row>
    <row r="101" customFormat="false" ht="15" hidden="false" customHeight="false" outlineLevel="0" collapsed="false">
      <c r="A101" s="72" t="s">
        <v>2884</v>
      </c>
      <c r="B101" s="73" t="str">
        <f aca="false">VLOOKUP(A101,'Ref Taxo'!A:B,2,FALSE())</f>
        <v>Melosira</v>
      </c>
      <c r="C101" s="74" t="n">
        <f aca="false">VLOOKUP(A101,'Ref Taxo'!A:D,4,FALSE())</f>
        <v>8714</v>
      </c>
      <c r="D101" s="75"/>
      <c r="E101" s="76" t="n">
        <v>0.1</v>
      </c>
      <c r="F101" s="76" t="s">
        <v>5273</v>
      </c>
    </row>
    <row r="102" customFormat="false" ht="15" hidden="false" customHeight="false" outlineLevel="0" collapsed="false">
      <c r="A102" s="72" t="s">
        <v>2956</v>
      </c>
      <c r="B102" s="73" t="str">
        <f aca="false">VLOOKUP(A102,'Ref Taxo'!A:B,2,FALSE())</f>
        <v>Microcoleus</v>
      </c>
      <c r="C102" s="74" t="n">
        <f aca="false">VLOOKUP(A102,'Ref Taxo'!A:D,4,FALSE())</f>
        <v>6405</v>
      </c>
      <c r="D102" s="75" t="n">
        <v>0.05</v>
      </c>
      <c r="E102" s="76"/>
      <c r="F102" s="76" t="s">
        <v>5274</v>
      </c>
    </row>
    <row r="103" customFormat="false" ht="15" hidden="false" customHeight="false" outlineLevel="0" collapsed="false">
      <c r="A103" s="72" t="s">
        <v>3203</v>
      </c>
      <c r="B103" s="73" t="str">
        <f aca="false">VLOOKUP(A103,'Ref Taxo'!A:B,2,FALSE())</f>
        <v>Nostoc</v>
      </c>
      <c r="C103" s="74" t="n">
        <f aca="false">VLOOKUP(A103,'Ref Taxo'!A:D,4,FALSE())</f>
        <v>1105</v>
      </c>
      <c r="D103" s="75" t="n">
        <v>0.01</v>
      </c>
      <c r="E103" s="76"/>
      <c r="F103" s="76" t="s">
        <v>5273</v>
      </c>
    </row>
    <row r="104" customFormat="false" ht="15" hidden="false" customHeight="false" outlineLevel="0" collapsed="false">
      <c r="A104" s="72" t="s">
        <v>3454</v>
      </c>
      <c r="B104" s="73" t="str">
        <f aca="false">VLOOKUP(A104,'Ref Taxo'!A:B,2,FALSE())</f>
        <v>Phormidium</v>
      </c>
      <c r="C104" s="74" t="n">
        <f aca="false">VLOOKUP(A104,'Ref Taxo'!A:D,4,FALSE())</f>
        <v>6414</v>
      </c>
      <c r="D104" s="75"/>
      <c r="E104" s="76" t="n">
        <v>0.04</v>
      </c>
      <c r="F104" s="76" t="s">
        <v>5273</v>
      </c>
    </row>
    <row r="105" customFormat="false" ht="15" hidden="false" customHeight="false" outlineLevel="0" collapsed="false">
      <c r="A105" s="72" t="s">
        <v>4445</v>
      </c>
      <c r="B105" s="73" t="str">
        <f aca="false">VLOOKUP(A105,'Ref Taxo'!A:B,2,FALSE())</f>
        <v>Scytonema</v>
      </c>
      <c r="C105" s="74" t="n">
        <f aca="false">VLOOKUP(A105,'Ref Taxo'!A:D,4,FALSE())</f>
        <v>1114</v>
      </c>
      <c r="D105" s="75" t="n">
        <v>0.01</v>
      </c>
      <c r="E105" s="76"/>
      <c r="F105" s="76" t="s">
        <v>5273</v>
      </c>
    </row>
    <row r="106" customFormat="false" ht="15" hidden="false" customHeight="false" outlineLevel="0" collapsed="false">
      <c r="A106" s="72" t="s">
        <v>4684</v>
      </c>
      <c r="B106" s="73" t="str">
        <f aca="false">VLOOKUP(A106,'Ref Taxo'!A:B,2,FALSE())</f>
        <v>Spirogyra</v>
      </c>
      <c r="C106" s="74" t="n">
        <f aca="false">VLOOKUP(A106,'Ref Taxo'!A:D,4,FALSE())</f>
        <v>1147</v>
      </c>
      <c r="D106" s="75" t="n">
        <v>0.75</v>
      </c>
      <c r="E106" s="76" t="n">
        <v>0.1</v>
      </c>
      <c r="F106" s="76" t="s">
        <v>5273</v>
      </c>
    </row>
    <row r="107" customFormat="false" ht="15" hidden="false" customHeight="false" outlineLevel="0" collapsed="false">
      <c r="A107" s="72" t="s">
        <v>4896</v>
      </c>
      <c r="B107" s="73" t="str">
        <f aca="false">VLOOKUP(A107,'Ref Taxo'!A:B,2,FALSE())</f>
        <v>Tolypothrix</v>
      </c>
      <c r="C107" s="74" t="n">
        <f aca="false">VLOOKUP(A107,'Ref Taxo'!A:D,4,FALSE())</f>
        <v>6304</v>
      </c>
      <c r="D107" s="75" t="n">
        <v>0.01</v>
      </c>
      <c r="E107" s="76"/>
      <c r="F107" s="76" t="s">
        <v>5273</v>
      </c>
    </row>
    <row r="108" customFormat="false" ht="15" hidden="false" customHeight="false" outlineLevel="0" collapsed="false">
      <c r="A108" s="72" t="s">
        <v>1010</v>
      </c>
      <c r="B108" s="73" t="str">
        <f aca="false">VLOOKUP(A108,'Ref Taxo'!A:B,2,FALSE())</f>
        <v>Chiloscyphus polyanthos</v>
      </c>
      <c r="C108" s="74" t="n">
        <f aca="false">VLOOKUP(A108,'Ref Taxo'!A:D,4,FALSE())</f>
        <v>1186</v>
      </c>
      <c r="D108" s="75"/>
      <c r="E108" s="76" t="n">
        <v>0.01</v>
      </c>
      <c r="F108" s="76" t="s">
        <v>5273</v>
      </c>
    </row>
    <row r="109" customFormat="false" ht="15" hidden="false" customHeight="false" outlineLevel="0" collapsed="false">
      <c r="A109" s="72" t="s">
        <v>4110</v>
      </c>
      <c r="B109" s="73" t="str">
        <f aca="false">VLOOKUP(A109,'Ref Taxo'!A:B,2,FALSE())</f>
        <v>Riccardia chamedryfolia</v>
      </c>
      <c r="C109" s="74" t="n">
        <f aca="false">VLOOKUP(A109,'Ref Taxo'!A:D,4,FALSE())</f>
        <v>1173</v>
      </c>
      <c r="D109" s="75" t="n">
        <v>0.01</v>
      </c>
      <c r="E109" s="76"/>
      <c r="F109" s="76" t="s">
        <v>5273</v>
      </c>
    </row>
    <row r="110" customFormat="false" ht="15" hidden="false" customHeight="false" outlineLevel="0" collapsed="false">
      <c r="A110" s="72" t="s">
        <v>469</v>
      </c>
      <c r="B110" s="73" t="str">
        <f aca="false">VLOOKUP(A110,'Ref Taxo'!A:B,2,FALSE())</f>
        <v>Brachythecium rivulare</v>
      </c>
      <c r="C110" s="74" t="n">
        <f aca="false">VLOOKUP(A110,'Ref Taxo'!A:D,4,FALSE())</f>
        <v>1260</v>
      </c>
      <c r="D110" s="75" t="n">
        <v>0.02</v>
      </c>
      <c r="E110" s="76"/>
      <c r="F110" s="76" t="s">
        <v>5273</v>
      </c>
    </row>
    <row r="111" customFormat="false" ht="15" hidden="false" customHeight="false" outlineLevel="0" collapsed="false">
      <c r="A111" s="72" t="s">
        <v>558</v>
      </c>
      <c r="B111" s="73" t="str">
        <f aca="false">VLOOKUP(A111,'Ref Taxo'!A:B,2,FALSE())</f>
        <v>Calliergonella cuspidata</v>
      </c>
      <c r="C111" s="74" t="n">
        <f aca="false">VLOOKUP(A111,'Ref Taxo'!A:D,4,FALSE())</f>
        <v>1228</v>
      </c>
      <c r="D111" s="75" t="n">
        <v>0.01</v>
      </c>
      <c r="E111" s="76"/>
      <c r="F111" s="76" t="s">
        <v>5273</v>
      </c>
    </row>
    <row r="112" customFormat="false" ht="15" hidden="false" customHeight="false" outlineLevel="0" collapsed="false">
      <c r="A112" s="72" t="s">
        <v>1907</v>
      </c>
      <c r="B112" s="73" t="str">
        <f aca="false">VLOOKUP(A112,'Ref Taxo'!A:B,2,FALSE())</f>
        <v>Fissidens crassipes</v>
      </c>
      <c r="C112" s="74" t="n">
        <f aca="false">VLOOKUP(A112,'Ref Taxo'!A:D,4,FALSE())</f>
        <v>1294</v>
      </c>
      <c r="D112" s="75" t="n">
        <v>0.01</v>
      </c>
      <c r="E112" s="76"/>
      <c r="F112" s="76" t="s">
        <v>5273</v>
      </c>
    </row>
    <row r="113" customFormat="false" ht="15" hidden="false" customHeight="false" outlineLevel="0" collapsed="false">
      <c r="A113" s="72" t="s">
        <v>1971</v>
      </c>
      <c r="B113" s="73" t="str">
        <f aca="false">VLOOKUP(A113,'Ref Taxo'!A:B,2,FALSE())</f>
        <v>Fontinalis antipyretica</v>
      </c>
      <c r="C113" s="74" t="n">
        <f aca="false">VLOOKUP(A113,'Ref Taxo'!A:D,4,FALSE())</f>
        <v>1310</v>
      </c>
      <c r="D113" s="75"/>
      <c r="E113" s="76" t="n">
        <v>0.01</v>
      </c>
      <c r="F113" s="76" t="s">
        <v>5273</v>
      </c>
    </row>
    <row r="114" customFormat="false" ht="15" hidden="false" customHeight="false" outlineLevel="0" collapsed="false">
      <c r="A114" s="72" t="s">
        <v>2568</v>
      </c>
      <c r="B114" s="73" t="str">
        <f aca="false">VLOOKUP(A114,'Ref Taxo'!A:B,2,FALSE())</f>
        <v>Kindbergia praelonga</v>
      </c>
      <c r="C114" s="74" t="n">
        <f aca="false">VLOOKUP(A114,'Ref Taxo'!A:D,4,FALSE())</f>
        <v>30014</v>
      </c>
      <c r="D114" s="75" t="n">
        <v>0.01</v>
      </c>
      <c r="E114" s="76"/>
      <c r="F114" s="76" t="s">
        <v>5273</v>
      </c>
    </row>
    <row r="115" customFormat="false" ht="15" hidden="false" customHeight="false" outlineLevel="0" collapsed="false">
      <c r="A115" s="72" t="s">
        <v>3888</v>
      </c>
      <c r="B115" s="73" t="str">
        <f aca="false">VLOOKUP(A115,'Ref Taxo'!A:B,2,FALSE())</f>
        <v>Racomitrium aciculare</v>
      </c>
      <c r="C115" s="74" t="n">
        <f aca="false">VLOOKUP(A115,'Ref Taxo'!A:D,4,FALSE())</f>
        <v>1323</v>
      </c>
      <c r="D115" s="75" t="n">
        <v>0.01</v>
      </c>
      <c r="E115" s="76"/>
      <c r="F115" s="76" t="s">
        <v>5273</v>
      </c>
    </row>
    <row r="116" customFormat="false" ht="15" hidden="false" customHeight="false" outlineLevel="0" collapsed="false">
      <c r="A116" s="72" t="s">
        <v>4091</v>
      </c>
      <c r="B116" s="73" t="str">
        <f aca="false">VLOOKUP(A116,'Ref Taxo'!A:B,2,FALSE())</f>
        <v>Rhynchostegium riparioides</v>
      </c>
      <c r="C116" s="74" t="n">
        <f aca="false">VLOOKUP(A116,'Ref Taxo'!A:D,4,FALSE())</f>
        <v>1268</v>
      </c>
      <c r="D116" s="75" t="n">
        <v>0.28</v>
      </c>
      <c r="E116" s="76" t="n">
        <v>0.01</v>
      </c>
      <c r="F116" s="76" t="s">
        <v>5273</v>
      </c>
    </row>
    <row r="117" customFormat="false" ht="15" hidden="false" customHeight="false" outlineLevel="0" collapsed="false">
      <c r="A117" s="72" t="s">
        <v>4841</v>
      </c>
      <c r="B117" s="73" t="str">
        <f aca="false">VLOOKUP(A117,'Ref Taxo'!A:B,2,FALSE())</f>
        <v>Thamnobryum alopecurum</v>
      </c>
      <c r="C117" s="74" t="n">
        <f aca="false">VLOOKUP(A117,'Ref Taxo'!A:D,4,FALSE())</f>
        <v>1344</v>
      </c>
      <c r="D117" s="75" t="n">
        <v>0.01</v>
      </c>
      <c r="E117" s="76"/>
      <c r="F117" s="76" t="s">
        <v>5273</v>
      </c>
    </row>
    <row r="118" customFormat="false" ht="15" hidden="false" customHeight="false" outlineLevel="0" collapsed="false">
      <c r="A118" s="72" t="s">
        <v>2886</v>
      </c>
      <c r="B118" s="73" t="str">
        <f aca="false">VLOOKUP(A118,'Ref Taxo'!A:B,2,FALSE())</f>
        <v>Mentha aquatica</v>
      </c>
      <c r="C118" s="74" t="n">
        <f aca="false">VLOOKUP(A118,'Ref Taxo'!A:D,4,FALSE())</f>
        <v>1791</v>
      </c>
      <c r="D118" s="75" t="n">
        <v>0.01</v>
      </c>
      <c r="E118" s="76" t="n">
        <v>0.02</v>
      </c>
      <c r="F118" s="76" t="s">
        <v>5273</v>
      </c>
    </row>
    <row r="119" customFormat="false" ht="15" hidden="false" customHeight="false" outlineLevel="0" collapsed="false">
      <c r="A119" s="72" t="s">
        <v>3422</v>
      </c>
      <c r="B119" s="73" t="str">
        <f aca="false">VLOOKUP(A119,'Ref Taxo'!A:B,2,FALSE())</f>
        <v>Phalaris arundinacea</v>
      </c>
      <c r="C119" s="74" t="n">
        <f aca="false">VLOOKUP(A119,'Ref Taxo'!A:D,4,FALSE())</f>
        <v>1577</v>
      </c>
      <c r="D119" s="75" t="n">
        <v>0.01</v>
      </c>
      <c r="E119" s="76" t="n">
        <v>0.01</v>
      </c>
      <c r="F119" s="76" t="s">
        <v>5273</v>
      </c>
    </row>
    <row r="120" customFormat="false" ht="15" hidden="false" customHeight="false" outlineLevel="0" collapsed="false">
      <c r="A120" s="72" t="s">
        <v>2325</v>
      </c>
      <c r="B120" s="73" t="str">
        <f aca="false">VLOOKUP(A120,'Ref Taxo'!A:B,2,FALSE())</f>
        <v>Hypericum hircinum</v>
      </c>
      <c r="C120" s="74" t="n">
        <f aca="false">VLOOKUP(A120,'Ref Taxo'!A:D,4,FALSE())</f>
        <v>35490</v>
      </c>
      <c r="D120" s="75" t="n">
        <v>0.01</v>
      </c>
      <c r="E120" s="76"/>
      <c r="F120" s="76" t="s">
        <v>5273</v>
      </c>
    </row>
    <row r="121" customFormat="false" ht="15" hidden="false" customHeight="false" outlineLevel="0" collapsed="false">
      <c r="A121" s="72" t="s">
        <v>1720</v>
      </c>
      <c r="B121" s="73" t="str">
        <f aca="false">VLOOKUP(A121,'Ref Taxo'!A:B,2,FALSE())</f>
        <v>Equisetum arvense</v>
      </c>
      <c r="C121" s="74" t="n">
        <f aca="false">VLOOKUP(A121,'Ref Taxo'!A:D,4,FALSE())</f>
        <v>1384</v>
      </c>
      <c r="D121" s="75" t="n">
        <v>0.01</v>
      </c>
      <c r="E121" s="76" t="n">
        <v>0.01</v>
      </c>
      <c r="F121" s="76" t="s">
        <v>5273</v>
      </c>
    </row>
    <row r="122" customFormat="false" ht="15" hidden="false" customHeight="false" outlineLevel="0" collapsed="false">
      <c r="A122" s="72" t="s">
        <v>3302</v>
      </c>
      <c r="B122" s="73" t="str">
        <f aca="false">VLOOKUP(A122,'Ref Taxo'!A:B,2,FALSE())</f>
        <v>Osmunda regalis</v>
      </c>
      <c r="C122" s="74" t="n">
        <f aca="false">VLOOKUP(A122,'Ref Taxo'!A:D,4,FALSE())</f>
        <v>1403</v>
      </c>
      <c r="D122" s="75" t="n">
        <v>0.1</v>
      </c>
      <c r="E122" s="76" t="n">
        <v>0.05</v>
      </c>
      <c r="F122" s="76" t="s">
        <v>5273</v>
      </c>
    </row>
    <row r="123" customFormat="false" ht="15" hidden="false" customHeight="false" outlineLevel="0" collapsed="false">
      <c r="A123" s="72"/>
      <c r="B123" s="73" t="e">
        <f aca="false">VLOOKUP(A123,'Ref Taxo'!A:B,2,FALSE())</f>
        <v>#N/A</v>
      </c>
      <c r="C123" s="74" t="e">
        <f aca="false">VLOOKUP(A123,'Ref Taxo'!A:D,4,FALSE())</f>
        <v>#N/A</v>
      </c>
      <c r="D123" s="75"/>
      <c r="E123" s="76"/>
      <c r="F123" s="76" t="s">
        <v>5273</v>
      </c>
    </row>
    <row r="124" customFormat="false" ht="15" hidden="false" customHeight="false" outlineLevel="0" collapsed="false">
      <c r="A124" s="72"/>
      <c r="B124" s="73" t="e">
        <f aca="false">VLOOKUP(A124,'Ref Taxo'!A:B,2,FALSE())</f>
        <v>#N/A</v>
      </c>
      <c r="C124" s="74" t="e">
        <f aca="false">VLOOKUP(A124,'Ref Taxo'!A:D,4,FALSE())</f>
        <v>#N/A</v>
      </c>
      <c r="D124" s="75"/>
      <c r="E124" s="76"/>
      <c r="F124" s="76" t="s">
        <v>5273</v>
      </c>
    </row>
    <row r="125" customFormat="false" ht="15" hidden="false" customHeight="false" outlineLevel="0" collapsed="false">
      <c r="A125" s="72"/>
      <c r="B125" s="73" t="e">
        <f aca="false">VLOOKUP(A125,'Ref Taxo'!A:B,2,FALSE())</f>
        <v>#N/A</v>
      </c>
      <c r="C125" s="74" t="e">
        <f aca="false">VLOOKUP(A125,'Ref Taxo'!A:D,4,FALSE())</f>
        <v>#N/A</v>
      </c>
      <c r="D125" s="75"/>
      <c r="E125" s="76"/>
      <c r="F125" s="76" t="s">
        <v>5273</v>
      </c>
    </row>
    <row r="126" customFormat="false" ht="15" hidden="false" customHeight="false" outlineLevel="0" collapsed="false">
      <c r="A126" s="72"/>
      <c r="B126" s="73" t="e">
        <f aca="false">VLOOKUP(A126,'Ref Taxo'!A:B,2,FALSE())</f>
        <v>#N/A</v>
      </c>
      <c r="C126" s="74" t="e">
        <f aca="false">VLOOKUP(A126,'Ref Taxo'!A:D,4,FALSE())</f>
        <v>#N/A</v>
      </c>
      <c r="D126" s="75"/>
      <c r="E126" s="76"/>
      <c r="F126" s="76" t="s">
        <v>5273</v>
      </c>
    </row>
    <row r="127" customFormat="false" ht="15" hidden="false" customHeight="false" outlineLevel="0" collapsed="false">
      <c r="A127" s="72"/>
      <c r="B127" s="73" t="e">
        <f aca="false">VLOOKUP(A127,'Ref Taxo'!A:B,2,FALSE())</f>
        <v>#N/A</v>
      </c>
      <c r="C127" s="74" t="e">
        <f aca="false">VLOOKUP(A127,'Ref Taxo'!A:D,4,FALSE())</f>
        <v>#N/A</v>
      </c>
      <c r="D127" s="75"/>
      <c r="E127" s="76"/>
      <c r="F127" s="76" t="s">
        <v>5273</v>
      </c>
    </row>
    <row r="128" customFormat="false" ht="15" hidden="false" customHeight="false" outlineLevel="0" collapsed="false">
      <c r="A128" s="72"/>
      <c r="B128" s="73" t="e">
        <f aca="false">VLOOKUP(A128,'Ref Taxo'!A:B,2,FALSE())</f>
        <v>#N/A</v>
      </c>
      <c r="C128" s="74" t="e">
        <f aca="false">VLOOKUP(A128,'Ref Taxo'!A:D,4,FALSE())</f>
        <v>#N/A</v>
      </c>
      <c r="D128" s="75"/>
      <c r="E128" s="76"/>
      <c r="F128" s="76" t="s">
        <v>5273</v>
      </c>
    </row>
    <row r="129" customFormat="false" ht="15" hidden="false" customHeight="false" outlineLevel="0" collapsed="false">
      <c r="A129" s="72"/>
      <c r="B129" s="73" t="e">
        <f aca="false">VLOOKUP(A129,'Ref Taxo'!A:B,2,FALSE())</f>
        <v>#N/A</v>
      </c>
      <c r="C129" s="74" t="e">
        <f aca="false">VLOOKUP(A129,'Ref Taxo'!A:D,4,FALSE())</f>
        <v>#N/A</v>
      </c>
      <c r="D129" s="75"/>
      <c r="E129" s="76"/>
      <c r="F129" s="76" t="s">
        <v>5273</v>
      </c>
    </row>
    <row r="130" customFormat="false" ht="15" hidden="false" customHeight="false" outlineLevel="0" collapsed="false">
      <c r="A130" s="72"/>
      <c r="B130" s="73" t="e">
        <f aca="false">VLOOKUP(A130,'Ref Taxo'!A:B,2,FALSE())</f>
        <v>#N/A</v>
      </c>
      <c r="C130" s="74" t="e">
        <f aca="false">VLOOKUP(A130,'Ref Taxo'!A:D,4,FALSE())</f>
        <v>#N/A</v>
      </c>
      <c r="D130" s="75"/>
      <c r="E130" s="76"/>
      <c r="F130" s="76" t="s">
        <v>5273</v>
      </c>
    </row>
    <row r="131" customFormat="false" ht="15" hidden="false" customHeight="false" outlineLevel="0" collapsed="false">
      <c r="A131" s="72"/>
      <c r="B131" s="73" t="e">
        <f aca="false">VLOOKUP(A131,'Ref Taxo'!A:B,2,FALSE())</f>
        <v>#N/A</v>
      </c>
      <c r="C131" s="74" t="e">
        <f aca="false">VLOOKUP(A131,'Ref Taxo'!A:D,4,FALSE())</f>
        <v>#N/A</v>
      </c>
      <c r="D131" s="75"/>
      <c r="E131" s="76"/>
      <c r="F131" s="76" t="s">
        <v>5273</v>
      </c>
    </row>
    <row r="132" customFormat="false" ht="15" hidden="false" customHeight="false" outlineLevel="0" collapsed="false">
      <c r="A132" s="72"/>
      <c r="B132" s="73" t="e">
        <f aca="false">VLOOKUP(A132,'Ref Taxo'!A:B,2,FALSE())</f>
        <v>#N/A</v>
      </c>
      <c r="C132" s="74" t="e">
        <f aca="false">VLOOKUP(A132,'Ref Taxo'!A:D,4,FALSE())</f>
        <v>#N/A</v>
      </c>
      <c r="D132" s="75"/>
      <c r="E132" s="76"/>
      <c r="F132" s="76" t="s">
        <v>5273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5273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5273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5273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5273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5273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5273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5273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5273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5273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5273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5273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5273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5273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5273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5273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5273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5273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5273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5273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5273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5273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5273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5273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5273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5273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5273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5273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5273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5273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5273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5273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5273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5273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5273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5273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5273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5273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5273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5273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5273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5273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5273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5273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5273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5273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5273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5273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5273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5273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5273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5273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5273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5273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5273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5273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5273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5273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5273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5273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5273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5273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5273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5273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5273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5273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5273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5273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5273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5273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5273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5273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5273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5273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5273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5273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5273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5273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5273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5273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5273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5273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5273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5273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5273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5273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5273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5273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5273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5273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5273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5273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5273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5273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5273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5273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5273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5273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5273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5273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5273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5273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5273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5273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5273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5273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5273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5273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5273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5273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5273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5273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5273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5273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5273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5273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5273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5273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5273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5273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5273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5273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5273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5273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5273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5273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5273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5273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5273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5273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5273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5273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5273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5273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5273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5273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5273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5273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5273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5273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5273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5273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5273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5273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5273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5273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5273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5273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5273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5273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5273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5273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5273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5273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5273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5273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5273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5273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5273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5273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5273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5273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5273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5273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5273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5273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5273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5273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5273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5273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5273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5273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5273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5273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5273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5273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5273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5273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5273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5273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5273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5273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5273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5273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5273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5273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5273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5273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5273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5273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5273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5273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5273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5273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5273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5273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5273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5273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5273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5273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5273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5273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5273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5273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5273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5273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5273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5273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5273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5273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5273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5273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5273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5273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5273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5273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5273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5273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5273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5273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5273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5273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5273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5273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5273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5273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5273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5273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5273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5273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5273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5273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5273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5273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5273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5273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5273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5273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5273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5273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5273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5273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5273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5273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5273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5273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5273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5273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5273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5273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5273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5273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5273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5273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5273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5273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5273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5273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5273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5273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5273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5273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5273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5273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5273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5273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5273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5273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5273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5273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5273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5273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5273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5273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5273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5273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5273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5273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5273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5273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5273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5273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5273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5273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5273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5273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5273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5273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5273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5273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5273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5273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5273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5273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5273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5273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5273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5273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5273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5273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5273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5273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5273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5273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5273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5273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5273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5273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5273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5273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5273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5273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5273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5273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5273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5273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5273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5273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5273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5273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5273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5273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5273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5273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5273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5273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5273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5273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5273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5273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5273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5273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5273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5273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5273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5273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5273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5273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5273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5273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5273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5273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5273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5273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5273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5273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5273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5273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5273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5273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5273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5273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5273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5273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5273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5273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5273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5273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5273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5273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5273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5273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5273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5273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5273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5273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5273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5273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5273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5273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5273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5273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5273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5273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5273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5273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5273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5273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5273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5273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5273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5273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5273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5273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5273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5273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5273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5273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5273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5273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5273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5273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5273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5273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5273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5273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5273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5273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5273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5273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5273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5273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5273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5273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5273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5273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5273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5273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5275</v>
      </c>
      <c r="B1" s="79" t="s">
        <v>5276</v>
      </c>
      <c r="C1" s="79" t="s">
        <v>5277</v>
      </c>
      <c r="D1" s="79" t="s">
        <v>5278</v>
      </c>
      <c r="E1" s="79" t="s">
        <v>5279</v>
      </c>
      <c r="F1" s="79" t="s">
        <v>5280</v>
      </c>
      <c r="G1" s="79" t="s">
        <v>5281</v>
      </c>
      <c r="H1" s="80" t="s">
        <v>5282</v>
      </c>
      <c r="I1" s="79" t="s">
        <v>5283</v>
      </c>
      <c r="J1" s="81" t="s">
        <v>5284</v>
      </c>
    </row>
    <row r="2" customFormat="false" ht="15" hidden="false" customHeight="false" outlineLevel="0" collapsed="false">
      <c r="A2" s="82" t="s">
        <v>5285</v>
      </c>
      <c r="B2" s="83" t="s">
        <v>5286</v>
      </c>
      <c r="C2" s="83" t="s">
        <v>5287</v>
      </c>
      <c r="D2" s="84" t="s">
        <v>5288</v>
      </c>
      <c r="E2" s="83" t="s">
        <v>5289</v>
      </c>
      <c r="F2" s="85" t="s">
        <v>5290</v>
      </c>
      <c r="G2" s="86" t="n">
        <v>43010</v>
      </c>
      <c r="H2" s="87" t="s">
        <v>5291</v>
      </c>
      <c r="I2" s="83" t="s">
        <v>5292</v>
      </c>
      <c r="J2" s="88"/>
    </row>
    <row r="3" customFormat="false" ht="74.25" hidden="false" customHeight="true" outlineLevel="0" collapsed="false">
      <c r="A3" s="89" t="s">
        <v>5285</v>
      </c>
      <c r="B3" s="90" t="s">
        <v>5286</v>
      </c>
      <c r="C3" s="90" t="s">
        <v>5287</v>
      </c>
      <c r="D3" s="91" t="s">
        <v>5288</v>
      </c>
      <c r="E3" s="90" t="s">
        <v>5289</v>
      </c>
      <c r="F3" s="92" t="s">
        <v>5293</v>
      </c>
      <c r="G3" s="93" t="n">
        <v>43034</v>
      </c>
      <c r="H3" s="94" t="s">
        <v>5294</v>
      </c>
      <c r="I3" s="90" t="s">
        <v>5292</v>
      </c>
      <c r="J3" s="95"/>
    </row>
    <row r="4" customFormat="false" ht="97.5" hidden="false" customHeight="true" outlineLevel="0" collapsed="false">
      <c r="A4" s="82" t="s">
        <v>5285</v>
      </c>
      <c r="B4" s="83" t="s">
        <v>5286</v>
      </c>
      <c r="C4" s="83" t="s">
        <v>5287</v>
      </c>
      <c r="D4" s="84" t="s">
        <v>5288</v>
      </c>
      <c r="E4" s="83" t="s">
        <v>5289</v>
      </c>
      <c r="F4" s="85" t="s">
        <v>5295</v>
      </c>
      <c r="G4" s="86" t="n">
        <v>43060</v>
      </c>
      <c r="H4" s="96" t="s">
        <v>5296</v>
      </c>
      <c r="I4" s="83" t="s">
        <v>5292</v>
      </c>
      <c r="J4" s="88"/>
    </row>
    <row r="5" customFormat="false" ht="15" hidden="false" customHeight="false" outlineLevel="0" collapsed="false">
      <c r="A5" s="89" t="s">
        <v>5285</v>
      </c>
      <c r="B5" s="90" t="s">
        <v>5286</v>
      </c>
      <c r="C5" s="90" t="s">
        <v>5287</v>
      </c>
      <c r="D5" s="90" t="s">
        <v>5288</v>
      </c>
      <c r="E5" s="90" t="s">
        <v>5289</v>
      </c>
      <c r="F5" s="92" t="s">
        <v>5297</v>
      </c>
      <c r="G5" s="93" t="n">
        <v>43423</v>
      </c>
      <c r="H5" s="97" t="s">
        <v>5298</v>
      </c>
      <c r="I5" s="90" t="s">
        <v>5299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2019-03-18T08:59:07Z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