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710020" sheetId="2" r:id="rId2"/>
    <sheet name="Mises à jour" sheetId="3" r:id="rId3"/>
  </sheets>
  <definedNames/>
  <calcPr calcId="145621"/>
</workbook>
</file>

<file path=xl/sharedStrings.xml><?xml version="1.0" encoding="utf-8"?>
<sst xmlns="http://schemas.openxmlformats.org/spreadsheetml/2006/main" count="6470" uniqueCount="5302">
  <si>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</si>
  <si>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</si>
  <si>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</si>
  <si>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</si>
  <si>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</si>
  <si>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</si>
  <si>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</si>
  <si>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</si>
  <si>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</si>
  <si>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</si>
  <si>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</si>
  <si>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</si>
  <si>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</si>
  <si>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</si>
  <si>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</si>
  <si>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</si>
  <si>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</si>
  <si>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</si>
  <si>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</si>
  <si>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</si>
  <si>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</si>
  <si>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</si>
  <si>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</si>
  <si>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</si>
  <si>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</si>
  <si>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</si>
  <si>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</si>
  <si>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</si>
  <si>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</si>
  <si>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</si>
  <si>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</si>
  <si>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</si>
  <si>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</si>
  <si>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</si>
  <si>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</si>
  <si>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</si>
  <si>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</si>
  <si>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</si>
  <si>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</si>
  <si>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</si>
  <si>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</si>
  <si>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</si>
  <si>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</si>
  <si>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</si>
  <si>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</si>
  <si>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</si>
  <si>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</si>
  <si>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</si>
  <si>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</si>
  <si>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</si>
  <si>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</si>
  <si>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</si>
  <si>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</si>
  <si>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</si>
  <si>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</si>
  <si>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</si>
  <si>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</si>
  <si>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</si>
  <si>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</si>
  <si>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</si>
  <si>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</si>
  <si>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</si>
  <si>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</si>
  <si>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</si>
  <si>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</si>
  <si>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</si>
  <si>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</si>
  <si>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</si>
  <si>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</si>
  <si>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</si>
  <si>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</si>
  <si>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</si>
  <si>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</si>
  <si>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</si>
  <si>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</si>
  <si>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</si>
  <si>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</si>
  <si>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</si>
  <si>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</si>
  <si>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</si>
  <si>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</si>
  <si>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</si>
  <si>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</si>
  <si>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</si>
  <si>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</si>
  <si>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</si>
  <si>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</si>
  <si>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</si>
  <si>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</si>
  <si>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</si>
  <si>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</si>
  <si>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</si>
  <si>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</si>
  <si>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</si>
  <si>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</si>
  <si>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</si>
  <si>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</si>
  <si>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</si>
  <si>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</si>
  <si>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</si>
  <si>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</si>
  <si>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</si>
  <si>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</si>
  <si>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</si>
  <si>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</si>
  <si>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</si>
  <si>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</si>
  <si>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</si>
  <si>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</si>
  <si>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</si>
  <si>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</si>
  <si>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</si>
  <si>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</si>
  <si>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</si>
  <si>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</si>
  <si>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</si>
  <si>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</si>
  <si>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</si>
  <si>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</si>
  <si>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</si>
  <si>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</si>
  <si>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</si>
  <si>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</si>
  <si>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</si>
  <si>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</si>
  <si>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</si>
  <si>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</si>
  <si>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</si>
  <si>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</si>
  <si>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</si>
  <si>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</si>
  <si>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</si>
  <si>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</si>
  <si>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</si>
  <si>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</si>
  <si>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</si>
  <si>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</si>
  <si>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</si>
  <si>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</si>
  <si>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</si>
  <si>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</si>
  <si>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</si>
  <si>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</si>
  <si>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</si>
  <si>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</si>
  <si>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</si>
  <si>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</si>
  <si>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</si>
  <si>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</si>
  <si>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</si>
  <si>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</si>
  <si>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</si>
  <si>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</si>
  <si>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</si>
  <si>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</si>
  <si>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</si>
  <si>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</si>
  <si>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</si>
  <si>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</si>
  <si>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</si>
  <si>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</si>
  <si>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</si>
  <si>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</si>
  <si>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</si>
  <si>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</si>
  <si>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</si>
  <si>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</si>
  <si>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</si>
  <si>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</si>
  <si>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</si>
  <si>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</si>
  <si>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</si>
  <si>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</si>
  <si>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</si>
  <si>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</si>
  <si>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</si>
  <si>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</si>
  <si>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</si>
  <si>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</si>
  <si>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</si>
  <si>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</si>
  <si>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</si>
  <si>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</si>
  <si>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</si>
  <si>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</si>
  <si>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</si>
  <si>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</si>
  <si>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</si>
  <si>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</si>
  <si>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</si>
  <si>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</si>
  <si>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</si>
  <si>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</si>
  <si>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</si>
  <si>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</si>
  <si>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</si>
  <si>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</si>
  <si>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</si>
  <si>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</si>
  <si>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</si>
  <si>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</si>
  <si>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</si>
  <si>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</si>
  <si>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</si>
  <si>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</si>
  <si>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</si>
  <si>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</si>
  <si>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</si>
  <si>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</si>
  <si>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</si>
  <si>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</si>
  <si>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</si>
  <si>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</si>
  <si>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</si>
  <si>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</si>
  <si>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</si>
  <si>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</si>
  <si>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</si>
  <si>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</si>
  <si>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</si>
  <si>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</si>
  <si>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</si>
  <si>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</si>
  <si>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</si>
  <si>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</si>
  <si>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</si>
  <si>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</si>
  <si>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</si>
  <si>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</si>
  <si>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</si>
  <si>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</si>
  <si>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</si>
  <si>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</si>
  <si>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</si>
  <si>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</si>
  <si>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</si>
  <si>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</si>
  <si>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</si>
  <si>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</si>
  <si>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</si>
  <si>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</si>
  <si>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</si>
  <si>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</si>
  <si>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</si>
  <si>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</si>
  <si>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</si>
  <si>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</si>
  <si>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</si>
  <si>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</si>
  <si>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</si>
  <si>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</si>
  <si>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</si>
  <si>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</si>
  <si>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</si>
  <si>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</si>
  <si>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</si>
  <si>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</si>
  <si>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</si>
  <si>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</si>
  <si>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</si>
  <si>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</si>
  <si>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</si>
  <si>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</si>
  <si>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</si>
  <si>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</si>
  <si>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</si>
  <si>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</si>
  <si>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</si>
  <si>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</si>
  <si>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</si>
  <si>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</si>
  <si>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</si>
  <si>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</si>
  <si>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</si>
  <si>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</si>
  <si>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</si>
  <si>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</si>
  <si>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</si>
  <si>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</si>
  <si>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</si>
  <si>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</si>
  <si>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</si>
  <si>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</si>
  <si>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</si>
  <si>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</si>
  <si>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</si>
  <si>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</si>
  <si>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</si>
  <si>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</si>
  <si>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</si>
  <si>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</si>
  <si>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</si>
  <si>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</si>
  <si>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</si>
  <si>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</si>
  <si>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</si>
  <si>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</si>
  <si>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</si>
  <si>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</si>
  <si>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</si>
  <si>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</si>
  <si>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</si>
  <si>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</si>
  <si>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</si>
  <si>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</si>
  <si>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</si>
  <si>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</si>
  <si>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</si>
  <si>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</si>
  <si>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</si>
  <si>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</si>
  <si>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</si>
  <si>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</si>
  <si>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</si>
  <si>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</si>
  <si>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</si>
  <si>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</si>
  <si>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</si>
  <si>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</si>
  <si>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</si>
  <si>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</si>
  <si>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</si>
  <si>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</si>
  <si>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</si>
  <si>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</si>
  <si>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</si>
  <si>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</si>
  <si>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</si>
  <si>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</si>
  <si>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</si>
  <si>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</si>
  <si>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</si>
  <si>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</si>
  <si>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</si>
  <si>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</si>
  <si>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</si>
  <si>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</si>
  <si>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</si>
  <si>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</si>
  <si>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</si>
  <si>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</si>
  <si>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</si>
  <si>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</si>
  <si>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</si>
  <si>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</si>
  <si>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</si>
  <si>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</si>
  <si>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</si>
  <si>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</si>
  <si>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</si>
  <si>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</si>
  <si>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</si>
  <si>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</si>
  <si>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</si>
  <si>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</si>
  <si>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</si>
  <si>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</si>
  <si>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</si>
  <si>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</si>
  <si>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</si>
  <si>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</si>
  <si>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</si>
  <si>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</si>
  <si>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</si>
  <si>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</si>
  <si>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</si>
  <si>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</si>
  <si>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</si>
  <si>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</si>
  <si>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</si>
  <si>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</si>
  <si>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</si>
  <si>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</si>
  <si>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</si>
  <si>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</si>
  <si>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</si>
  <si>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</si>
  <si>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</si>
  <si>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</si>
  <si>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</si>
  <si>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</si>
  <si>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</si>
  <si>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</si>
  <si>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</si>
  <si>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</si>
  <si>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</si>
  <si>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</si>
  <si>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</si>
  <si>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</si>
  <si>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</si>
  <si>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</si>
  <si>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</si>
  <si>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</si>
  <si>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</si>
  <si>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</si>
  <si>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</si>
  <si>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</si>
  <si>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</si>
  <si>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</si>
  <si>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</si>
  <si>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</si>
  <si>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</si>
  <si>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</si>
  <si>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</si>
  <si>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</si>
  <si>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</si>
  <si>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</si>
  <si>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</si>
  <si>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</si>
  <si>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</si>
  <si>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</si>
  <si>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</si>
  <si>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</si>
  <si>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</si>
  <si>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</si>
  <si>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</si>
  <si>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</si>
  <si>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</si>
  <si>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</si>
  <si>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</si>
  <si>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</si>
  <si>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</si>
  <si>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</si>
  <si>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</si>
  <si>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</si>
  <si>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</si>
  <si>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</si>
  <si>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</si>
  <si>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</si>
  <si>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</si>
  <si>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</si>
  <si>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</si>
  <si>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</si>
  <si>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</si>
  <si>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</si>
  <si>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</si>
  <si>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</si>
  <si>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</si>
  <si>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</si>
  <si>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</si>
  <si>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</si>
  <si>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</si>
  <si>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</si>
  <si>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</si>
  <si>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</si>
  <si>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</si>
  <si>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</si>
  <si>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</si>
  <si>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</si>
  <si>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</si>
  <si>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</si>
  <si>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</si>
  <si>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</si>
  <si>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</si>
  <si>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</si>
  <si>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</si>
  <si>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</si>
  <si>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</si>
  <si>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</si>
  <si>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</si>
  <si>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</si>
  <si>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</si>
  <si>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</si>
  <si>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</si>
  <si>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</si>
  <si>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</si>
  <si>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</si>
  <si>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</si>
  <si>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</si>
  <si>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</si>
  <si>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</si>
  <si>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</si>
  <si>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</si>
  <si>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</si>
  <si>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</si>
  <si>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</si>
  <si>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</si>
  <si>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</si>
  <si>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</si>
  <si>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</si>
  <si>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</si>
  <si>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</si>
  <si>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</si>
  <si>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</si>
  <si>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</si>
  <si>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</si>
  <si>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</si>
  <si>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</si>
  <si>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</si>
  <si>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</si>
  <si>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</si>
  <si>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</si>
  <si>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</si>
  <si>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</si>
  <si>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</si>
  <si>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</si>
  <si>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</si>
  <si>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</si>
  <si>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</si>
  <si>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</si>
  <si>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</si>
  <si>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</si>
  <si>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</si>
  <si>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</si>
  <si>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</si>
  <si>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</si>
  <si>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</si>
  <si>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</si>
  <si>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</si>
  <si>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</si>
  <si>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</si>
  <si>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</si>
  <si>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</si>
  <si>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</si>
  <si>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</si>
  <si>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</si>
  <si>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</si>
  <si>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</si>
  <si>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</si>
  <si>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</si>
  <si>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</si>
  <si>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</si>
  <si>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</si>
  <si>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</si>
  <si>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</si>
  <si>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</si>
  <si>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</si>
  <si>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</si>
  <si>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</si>
  <si>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</si>
  <si>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</si>
  <si>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</si>
  <si>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</si>
  <si>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</si>
  <si>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</si>
  <si>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</si>
  <si>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</si>
  <si>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</si>
  <si>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</si>
  <si>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</si>
  <si>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</si>
  <si>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</si>
  <si>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</si>
  <si>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</si>
  <si>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</si>
  <si>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</si>
  <si>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</si>
  <si>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</si>
  <si>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</si>
  <si>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</si>
  <si>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</si>
  <si>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</si>
  <si>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</si>
  <si>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</si>
  <si>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</si>
  <si>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</si>
  <si>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</si>
  <si>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</si>
  <si>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</si>
  <si>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</si>
  <si>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</si>
  <si>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</si>
  <si>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</si>
  <si>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</si>
  <si>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</si>
  <si>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</si>
  <si>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</si>
  <si>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</si>
  <si>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</si>
  <si>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</si>
  <si>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</si>
  <si>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</si>
  <si>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</si>
  <si>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</si>
  <si>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</si>
  <si>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</si>
  <si>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</si>
  <si>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</si>
  <si>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</si>
  <si>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</si>
  <si>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</si>
  <si>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</si>
  <si>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</si>
  <si>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</si>
  <si>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</si>
  <si>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</si>
  <si>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</si>
  <si>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</si>
  <si>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</si>
  <si>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</si>
  <si>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</si>
  <si>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</si>
  <si>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</si>
  <si>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</si>
  <si>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</si>
  <si>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</si>
  <si>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</si>
  <si>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</si>
  <si>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</si>
  <si>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</si>
  <si>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</si>
  <si>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</si>
  <si>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</si>
  <si>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</si>
  <si>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</si>
  <si>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</si>
  <si>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</si>
  <si>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</si>
  <si>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</si>
  <si>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</si>
  <si>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</si>
  <si>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</si>
  <si>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</si>
  <si>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</si>
  <si>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</si>
  <si>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</si>
  <si>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</si>
  <si>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</si>
  <si>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</si>
  <si>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</si>
  <si>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</si>
  <si>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</si>
  <si>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</si>
  <si>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</si>
  <si>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</si>
  <si>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</si>
  <si>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</si>
  <si>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</si>
  <si>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</si>
  <si>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</si>
  <si>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</si>
  <si>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</si>
  <si>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</si>
  <si>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</si>
  <si>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</si>
  <si>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</si>
  <si>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</si>
  <si>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</si>
  <si>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</si>
  <si>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</si>
  <si>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</si>
  <si>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</si>
  <si>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</si>
  <si>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</si>
  <si>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</si>
  <si>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</si>
  <si>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</si>
  <si>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</si>
  <si>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</si>
  <si>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</si>
  <si>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</si>
  <si>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</si>
  <si>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</si>
  <si>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</si>
  <si>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</si>
  <si>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</si>
  <si>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</si>
  <si>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</si>
  <si>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</si>
  <si>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</si>
  <si>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</si>
  <si>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</si>
  <si>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</si>
  <si>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</si>
  <si>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</si>
  <si>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</si>
  <si>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</si>
  <si>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</si>
  <si>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</si>
  <si>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</si>
  <si>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</si>
  <si>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</si>
  <si>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</si>
  <si>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</si>
  <si>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</si>
  <si>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</si>
  <si>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</si>
  <si>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</si>
  <si>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</si>
  <si>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</si>
  <si>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</si>
  <si>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</si>
  <si>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</si>
  <si>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</si>
  <si>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</si>
  <si>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</si>
  <si>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</si>
  <si>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</si>
  <si>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</si>
  <si>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</si>
  <si>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</si>
  <si>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</si>
  <si>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</si>
  <si>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</si>
  <si>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</si>
  <si>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</si>
  <si>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</si>
  <si>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</si>
  <si>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</si>
  <si>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</si>
  <si>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</si>
  <si>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</si>
  <si>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</si>
  <si>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</si>
  <si>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</si>
  <si>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</si>
  <si>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</si>
  <si>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</si>
  <si>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</si>
  <si>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</si>
  <si>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</si>
  <si>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</si>
  <si>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</si>
  <si>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</si>
  <si>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</si>
  <si>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</si>
  <si>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</si>
  <si>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</si>
  <si>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</si>
  <si>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</si>
  <si>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</si>
  <si>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</si>
  <si>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</si>
  <si>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</si>
  <si>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</si>
  <si>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</si>
  <si>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</si>
  <si>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</si>
  <si>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</si>
  <si>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</si>
  <si>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</si>
  <si>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</si>
  <si>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</si>
  <si>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</si>
  <si>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</si>
  <si>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</si>
  <si>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</si>
  <si>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</si>
  <si>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</si>
  <si>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</si>
  <si>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</si>
  <si>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</si>
  <si>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</si>
  <si>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</si>
  <si>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</si>
  <si>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</si>
  <si>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</si>
  <si>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</si>
  <si>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</si>
  <si>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</si>
  <si>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</si>
  <si>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</si>
  <si>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</si>
  <si>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</si>
  <si>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</si>
  <si>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</si>
  <si>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</si>
  <si>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</si>
  <si>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</si>
  <si>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</si>
  <si>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</si>
  <si>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</si>
  <si>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</si>
  <si>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</si>
  <si>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</si>
  <si>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</si>
  <si>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</si>
  <si>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</si>
  <si>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</si>
  <si>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</si>
  <si>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</si>
  <si>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</si>
  <si>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</si>
  <si>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</si>
  <si>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</si>
  <si>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</si>
  <si>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</si>
  <si>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</si>
  <si>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</si>
  <si>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</si>
  <si>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</si>
  <si>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</si>
  <si>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</si>
  <si>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</si>
  <si>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</si>
  <si>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</si>
  <si>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</si>
  <si>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</si>
  <si>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</si>
  <si>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</si>
  <si>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</si>
  <si>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</si>
  <si>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</si>
  <si>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</si>
  <si>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</si>
  <si>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</si>
  <si>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</si>
  <si>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</si>
  <si>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</si>
  <si>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</si>
  <si>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</si>
  <si>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</si>
  <si>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</si>
  <si>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</si>
  <si>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</si>
  <si>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</si>
  <si>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</si>
  <si>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</si>
  <si>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</si>
  <si>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</si>
  <si>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</si>
  <si>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</si>
  <si>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</si>
  <si>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</si>
  <si>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</si>
  <si>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</si>
  <si>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</si>
  <si>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</si>
  <si>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</si>
  <si>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</si>
  <si>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</si>
  <si>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</si>
  <si>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</si>
  <si>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</si>
  <si>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</si>
  <si>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</si>
  <si>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</si>
  <si>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</si>
  <si>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</si>
  <si>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</si>
  <si>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</si>
  <si>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</si>
  <si>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</si>
  <si>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</si>
  <si>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</si>
  <si>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</si>
  <si>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</si>
  <si>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</si>
  <si>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</si>
  <si>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</si>
  <si>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</si>
  <si>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</si>
  <si>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</si>
  <si>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</si>
  <si>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</si>
  <si>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</si>
  <si>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</si>
  <si>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</si>
  <si>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</si>
  <si>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</si>
  <si>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</si>
  <si>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</si>
  <si>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</si>
  <si>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</si>
  <si>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</si>
  <si>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</si>
  <si>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</si>
  <si>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</si>
  <si>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</si>
  <si>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</si>
  <si>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</si>
  <si>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</si>
  <si>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</si>
  <si>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</si>
  <si>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</si>
  <si>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</si>
  <si>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</si>
  <si>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</si>
  <si>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</si>
  <si>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</si>
  <si>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</si>
  <si>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</si>
  <si>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</si>
  <si>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</si>
  <si>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</si>
  <si>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</si>
  <si>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</si>
  <si>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</si>
  <si>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</si>
  <si>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</si>
  <si>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</si>
  <si>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</si>
  <si>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</si>
  <si>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</si>
  <si>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</si>
  <si>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</si>
  <si>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</si>
  <si>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</si>
  <si>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</si>
  <si>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</si>
  <si>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</si>
  <si>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</si>
  <si>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</si>
  <si>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</si>
  <si>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</si>
  <si>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</si>
  <si>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</si>
  <si>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</si>
  <si>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</si>
  <si>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</si>
  <si>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</si>
  <si>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</si>
  <si>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</si>
  <si>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</si>
  <si>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</si>
  <si>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</si>
  <si>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</si>
  <si>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</si>
  <si>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</si>
  <si>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</si>
  <si>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</si>
  <si>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</si>
  <si>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</si>
  <si>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</si>
  <si>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</si>
  <si>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</si>
  <si>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</si>
  <si>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</si>
  <si>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</si>
  <si>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</si>
  <si>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</si>
  <si>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</si>
  <si>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</si>
  <si>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</si>
  <si>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</si>
  <si>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</si>
  <si>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</si>
  <si>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</si>
  <si>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</si>
  <si>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</si>
  <si>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</si>
  <si>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</si>
  <si>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</si>
  <si>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</si>
  <si>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</si>
  <si>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</si>
  <si>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</si>
  <si>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</si>
  <si>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</si>
  <si>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</si>
  <si>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</si>
  <si>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</si>
  <si>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</si>
  <si>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</si>
  <si>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</si>
  <si>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</si>
  <si>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</si>
  <si>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</si>
  <si>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</si>
  <si>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</si>
  <si>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</si>
  <si>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</si>
  <si>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</si>
  <si>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</si>
  <si>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</si>
  <si>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</si>
  <si>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</si>
  <si>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</si>
  <si>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</si>
  <si>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</si>
  <si>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</si>
  <si>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</si>
  <si>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</si>
  <si>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</si>
  <si>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</si>
  <si>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</si>
  <si>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</si>
  <si>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</si>
  <si>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</si>
  <si>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</si>
  <si>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</si>
  <si>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</si>
  <si>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</si>
  <si>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</si>
  <si>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</si>
  <si>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</si>
  <si>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</si>
  <si>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</si>
  <si>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</si>
  <si>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</si>
  <si>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</si>
  <si>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</si>
  <si>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</si>
  <si>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</si>
  <si>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</si>
  <si>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</si>
  <si>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</si>
  <si>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</si>
  <si>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</si>
  <si>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</si>
  <si>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</si>
  <si>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</si>
  <si>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</si>
  <si>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</si>
  <si>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</si>
  <si>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</si>
  <si>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</si>
  <si>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</si>
  <si>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</si>
  <si>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</si>
  <si>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</si>
  <si>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</si>
  <si>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</si>
  <si>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</si>
  <si>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</si>
  <si>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</si>
  <si>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</si>
  <si>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</si>
  <si>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</si>
  <si>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</si>
  <si>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</si>
  <si>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</si>
  <si>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</si>
  <si>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</si>
  <si>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</si>
  <si>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</si>
  <si>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</si>
  <si>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</si>
  <si>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</si>
  <si>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</si>
  <si>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</si>
  <si>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</si>
  <si>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</si>
  <si>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</si>
  <si>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</si>
  <si>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</si>
  <si>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</si>
  <si>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</si>
  <si>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</si>
  <si>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</si>
  <si>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</si>
  <si>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</si>
  <si>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</si>
  <si>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</si>
  <si>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</si>
  <si>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</si>
  <si>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</si>
  <si>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</si>
  <si>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</si>
  <si>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</si>
  <si>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</si>
  <si>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</si>
  <si>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</si>
  <si>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</si>
  <si>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</si>
  <si>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</si>
  <si>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</si>
  <si>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</si>
  <si>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</si>
  <si>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</si>
  <si>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</si>
  <si>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</si>
  <si>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</si>
  <si>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</si>
  <si>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</si>
  <si>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</si>
  <si>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</si>
  <si>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</si>
  <si>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</si>
  <si>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</si>
  <si>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</si>
  <si>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</si>
  <si>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</si>
  <si>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</si>
  <si>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</si>
  <si>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</si>
  <si>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</si>
  <si>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</si>
  <si>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</si>
  <si>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</si>
  <si>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</si>
  <si>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</si>
  <si>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</si>
  <si>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</si>
  <si>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</si>
  <si>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</si>
  <si>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</si>
  <si>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</si>
  <si>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</si>
  <si>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</si>
  <si>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</si>
  <si>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</si>
  <si>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</si>
  <si>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</si>
  <si>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</si>
  <si>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</si>
  <si>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</si>
  <si>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</si>
  <si>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</si>
  <si>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</si>
  <si>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</si>
  <si>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</si>
  <si>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</si>
  <si>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</si>
  <si>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</si>
  <si>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</si>
  <si>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</si>
  <si>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</si>
  <si>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</si>
  <si>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</si>
  <si>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</si>
  <si>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</si>
  <si>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</si>
  <si>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</si>
  <si>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</si>
  <si>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</si>
  <si>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</si>
  <si>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</si>
  <si>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</si>
  <si>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</si>
  <si>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</si>
  <si>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</si>
  <si>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</si>
  <si>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</si>
  <si>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</si>
  <si>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</si>
  <si>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</si>
  <si>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</si>
  <si>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</si>
  <si>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</si>
  <si>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</si>
  <si>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</si>
  <si>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</si>
  <si>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</si>
  <si>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</si>
  <si>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</si>
  <si>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</si>
  <si>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</si>
  <si>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</si>
  <si>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</si>
  <si>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</si>
  <si>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</si>
  <si>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</si>
  <si>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</si>
  <si>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</si>
  <si>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</si>
  <si>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</si>
  <si>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</si>
  <si>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</si>
  <si>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</si>
  <si>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</si>
  <si>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</si>
  <si>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</si>
  <si>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</si>
  <si>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</si>
  <si>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</si>
  <si>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</si>
  <si>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</si>
  <si>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</si>
  <si>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</si>
  <si>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</si>
  <si>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</si>
  <si>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</si>
  <si>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</si>
  <si>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</si>
  <si>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</si>
  <si>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</si>
  <si>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</si>
  <si>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</si>
  <si>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</si>
  <si>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</si>
  <si>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</si>
  <si>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</si>
  <si>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</si>
  <si>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</si>
  <si>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</si>
  <si>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</si>
  <si>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</si>
  <si>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</si>
  <si>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</si>
  <si>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</si>
  <si>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</si>
  <si>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</si>
  <si>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</si>
  <si>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</si>
  <si>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</si>
  <si>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</si>
  <si>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</si>
  <si>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</si>
  <si>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</si>
  <si>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</si>
  <si>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</si>
  <si>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</si>
  <si>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</si>
  <si>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</si>
  <si>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</si>
  <si>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</si>
  <si>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</si>
  <si>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</si>
  <si>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</si>
  <si>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</si>
  <si>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</si>
  <si>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</si>
  <si>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</si>
  <si>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</si>
  <si>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</si>
  <si>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</si>
  <si>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</si>
  <si>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</si>
  <si>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</si>
  <si>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</si>
  <si>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</si>
  <si>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</si>
  <si>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</si>
  <si>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</si>
  <si>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</si>
  <si>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</si>
  <si>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</si>
  <si>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</si>
  <si>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</si>
  <si>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</si>
  <si>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</si>
  <si>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</si>
  <si>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</si>
  <si>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</si>
  <si>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</si>
  <si>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</si>
  <si>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</si>
  <si>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</si>
  <si>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</si>
  <si>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</si>
  <si>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</si>
  <si>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</si>
  <si>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</si>
  <si>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</si>
  <si>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</si>
  <si>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</si>
  <si>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</si>
  <si>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</si>
  <si>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</si>
  <si>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</si>
  <si>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</si>
  <si>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</si>
  <si>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</si>
  <si>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</si>
  <si>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</si>
  <si>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</si>
  <si>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</si>
  <si>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</si>
  <si>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</si>
  <si>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</si>
  <si>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</si>
  <si>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</si>
  <si>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</si>
  <si>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</si>
  <si>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</si>
  <si>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</si>
  <si>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</si>
  <si>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</si>
  <si>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</si>
  <si>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</si>
  <si>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</si>
  <si>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</si>
  <si>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</si>
  <si>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</si>
  <si>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</si>
  <si>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</si>
  <si>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</si>
  <si>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</si>
  <si>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</si>
  <si>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</si>
  <si>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</si>
  <si>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</si>
  <si>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</si>
  <si>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</si>
  <si>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</si>
  <si>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</si>
  <si>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</si>
  <si>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</si>
  <si>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</si>
  <si>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</si>
  <si>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</si>
  <si>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</si>
  <si>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</si>
  <si>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</si>
  <si>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</si>
  <si>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</si>
  <si>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</si>
  <si>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</si>
  <si>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</si>
  <si>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</si>
  <si>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</si>
  <si>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</si>
  <si>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</si>
  <si>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</si>
  <si>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</si>
  <si>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</si>
  <si>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</si>
  <si>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</si>
  <si>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</si>
  <si>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</si>
  <si>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</si>
  <si>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</si>
  <si>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</si>
  <si>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</si>
  <si>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</si>
  <si>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</si>
  <si>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</si>
  <si>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</si>
  <si>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</si>
  <si>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</si>
  <si>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</si>
  <si>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</si>
  <si>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</si>
  <si>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</si>
  <si>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</si>
  <si>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</si>
  <si>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</si>
  <si>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</si>
  <si>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</si>
  <si>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</si>
  <si>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</si>
  <si>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</si>
  <si>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</si>
  <si>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</si>
  <si>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</si>
  <si>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</si>
  <si>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</si>
  <si>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</si>
  <si>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</si>
  <si>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</si>
  <si>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</si>
  <si>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</si>
  <si>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</si>
  <si>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</si>
  <si>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</si>
  <si>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</si>
  <si>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</si>
  <si>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</si>
  <si>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</si>
  <si>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</si>
  <si>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</si>
  <si>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</si>
  <si>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</si>
  <si>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</si>
  <si>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</si>
  <si>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</si>
  <si>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</si>
  <si>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</si>
  <si>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</si>
  <si>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</si>
  <si>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</si>
  <si>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</si>
  <si>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</si>
  <si>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</si>
  <si>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</si>
  <si>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</si>
  <si>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</si>
  <si>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</si>
  <si>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</si>
  <si>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</si>
  <si>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</si>
  <si>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</si>
  <si>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</si>
  <si>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</si>
  <si>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</si>
  <si>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</si>
  <si>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</si>
  <si>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</si>
  <si>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</si>
  <si>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</si>
  <si>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</si>
  <si>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</si>
  <si>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</si>
  <si>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</si>
  <si>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</si>
  <si>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</si>
  <si>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</si>
  <si>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</si>
  <si>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</si>
  <si>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</si>
  <si>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</si>
  <si>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</si>
  <si>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</si>
  <si>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</si>
  <si>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</si>
  <si>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</si>
  <si>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</si>
  <si>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</si>
  <si>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</si>
  <si>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</si>
  <si>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</si>
  <si>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</si>
  <si>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</si>
  <si>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</si>
  <si>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</si>
  <si>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</si>
  <si>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</si>
  <si>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</si>
  <si>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</si>
  <si>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</si>
  <si>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</si>
  <si>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</si>
  <si>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</si>
  <si>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</si>
  <si>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</si>
  <si>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</si>
  <si>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</si>
  <si>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</si>
  <si>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</si>
  <si>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</si>
  <si>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</si>
  <si>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</si>
  <si>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</si>
  <si>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</si>
  <si>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</si>
  <si>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</si>
  <si>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</si>
  <si>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</si>
  <si>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</si>
  <si>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</si>
  <si>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</si>
  <si>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</si>
  <si>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</si>
  <si>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</si>
  <si>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</si>
  <si>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</si>
  <si>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</si>
  <si>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</si>
  <si>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</si>
  <si>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</si>
  <si>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</si>
  <si>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</si>
  <si>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</si>
  <si>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</si>
  <si>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</si>
  <si>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</si>
  <si>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</si>
  <si>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</si>
  <si>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</si>
  <si>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</si>
  <si>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</si>
  <si>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</si>
  <si>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</si>
  <si>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</si>
  <si>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</si>
  <si>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</si>
  <si>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</si>
  <si>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</si>
  <si>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</si>
  <si>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</si>
  <si>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</si>
  <si>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</si>
  <si>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</si>
  <si>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</si>
  <si>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</si>
  <si>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</si>
  <si>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</si>
  <si>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</si>
  <si>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</si>
  <si>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</si>
  <si>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</si>
  <si>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</si>
  <si>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</si>
  <si>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</si>
  <si>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</si>
  <si>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</si>
  <si>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</si>
  <si>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</si>
  <si>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</si>
  <si>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</si>
  <si>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</si>
  <si>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</si>
  <si>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</si>
  <si>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</si>
  <si>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</si>
  <si>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</si>
  <si>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</si>
  <si>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</si>
  <si>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</si>
  <si>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</si>
  <si>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</si>
  <si>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</si>
  <si>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</si>
  <si>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</si>
  <si>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</si>
  <si>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</si>
  <si>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</si>
  <si>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</si>
  <si>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</si>
  <si>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</si>
  <si>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</si>
  <si>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</si>
  <si>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</si>
  <si>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</si>
  <si>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</si>
  <si>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</si>
  <si>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</si>
  <si>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</si>
  <si>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</si>
  <si>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</si>
  <si>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</si>
  <si>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</si>
  <si>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</si>
  <si>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</si>
  <si>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</si>
  <si>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</si>
  <si>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</si>
  <si>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</si>
  <si>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</si>
  <si>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</si>
  <si>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</si>
  <si>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</si>
  <si>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</si>
  <si>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</si>
  <si>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</si>
  <si>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</si>
  <si>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</si>
  <si>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</si>
  <si>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</si>
  <si>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</si>
  <si>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</si>
  <si>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</si>
  <si>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</si>
  <si>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</si>
  <si>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</si>
  <si>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</si>
  <si>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</si>
  <si>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</si>
  <si>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</si>
  <si>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</si>
  <si>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</si>
  <si>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</si>
  <si>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</si>
  <si>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</si>
  <si>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</si>
  <si>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</si>
  <si>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</si>
  <si>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</si>
  <si>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</si>
  <si>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</si>
  <si>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</si>
  <si>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</si>
  <si>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</si>
  <si>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</si>
  <si>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</si>
  <si>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</si>
  <si>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</si>
  <si>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</si>
  <si>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</si>
  <si>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</si>
  <si>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</si>
  <si>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</si>
  <si>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</si>
  <si>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</si>
  <si>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</si>
  <si>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</si>
  <si>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</si>
  <si>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</si>
  <si>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</si>
  <si>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</si>
  <si>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</si>
  <si>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</si>
  <si>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</si>
  <si>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</si>
  <si>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</si>
  <si>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</si>
  <si>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</si>
  <si>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</si>
  <si>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</si>
  <si>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</si>
  <si>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</si>
  <si>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</si>
  <si>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</si>
  <si>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</si>
  <si>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</si>
  <si>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</si>
  <si>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</si>
  <si>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</si>
  <si>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</si>
  <si>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</si>
  <si>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</si>
  <si>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</si>
  <si>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</si>
  <si>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</si>
  <si>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</si>
  <si>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</si>
  <si>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</si>
  <si>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</si>
  <si>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</si>
  <si>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</si>
  <si>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</si>
  <si>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</si>
  <si>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</si>
  <si>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</si>
  <si>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</si>
  <si>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</si>
  <si>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</si>
  <si>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</si>
  <si>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</si>
  <si>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</si>
  <si>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</si>
  <si>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</si>
  <si>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</si>
  <si>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</si>
  <si>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</si>
  <si>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</si>
  <si>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</si>
  <si>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</si>
  <si>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</si>
  <si>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</si>
  <si>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</si>
  <si>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</si>
  <si>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</si>
  <si>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</si>
  <si>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</si>
  <si>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</si>
  <si>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</si>
  <si>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</si>
  <si>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</si>
  <si>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</si>
  <si>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</si>
  <si>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</si>
  <si>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</si>
  <si>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</si>
  <si>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</si>
  <si>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</si>
  <si>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</si>
  <si>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</si>
  <si>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</si>
  <si>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</si>
  <si>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</si>
  <si>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</si>
  <si>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</si>
  <si>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</si>
  <si>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</si>
  <si>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</si>
  <si>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</si>
  <si>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</si>
  <si>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</si>
  <si>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</si>
  <si>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</si>
  <si>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</si>
  <si>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</si>
  <si>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</si>
  <si>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</si>
  <si>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</si>
  <si>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</si>
  <si>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</si>
  <si>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</si>
  <si>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</si>
  <si>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</si>
  <si>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</si>
  <si>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</si>
  <si>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</si>
  <si>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</si>
  <si>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</si>
  <si>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</si>
  <si>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</si>
  <si>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</si>
  <si>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</si>
  <si>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</si>
  <si>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</si>
  <si>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</si>
  <si>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</si>
  <si>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</si>
  <si>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</si>
  <si>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</si>
  <si>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</si>
  <si>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</si>
  <si>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</si>
  <si>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</si>
  <si>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</si>
  <si>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</si>
  <si>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</si>
  <si>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</si>
  <si>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</si>
  <si>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</si>
  <si>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</si>
  <si>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</si>
  <si>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</si>
  <si>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</si>
  <si>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</si>
  <si>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</si>
  <si>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</si>
  <si>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</si>
  <si>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</si>
  <si>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</si>
  <si>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</si>
  <si>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</si>
  <si>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</si>
  <si>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</si>
  <si>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</si>
  <si>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</si>
  <si>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</si>
  <si>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</si>
  <si>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</si>
  <si>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</si>
  <si>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</si>
  <si>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</si>
  <si>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</si>
  <si>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</si>
  <si>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</si>
  <si>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</si>
  <si>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</si>
  <si>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</si>
  <si>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</si>
  <si>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</si>
  <si>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</si>
  <si>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</si>
  <si>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</si>
  <si>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</si>
  <si>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</si>
  <si>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</si>
  <si>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</si>
  <si>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</si>
  <si>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</si>
  <si>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</si>
  <si>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</si>
  <si>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</si>
  <si>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</si>
  <si>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</si>
  <si>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</si>
  <si>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</si>
  <si>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</si>
  <si>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</si>
  <si>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</si>
  <si>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</si>
  <si>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</si>
  <si>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</si>
  <si>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</si>
  <si>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</si>
  <si>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</si>
  <si>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</si>
  <si>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</si>
  <si>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</si>
  <si>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</si>
  <si>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</si>
  <si>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</si>
  <si>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</si>
  <si>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</si>
  <si>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</si>
  <si>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</si>
  <si>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</si>
  <si>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</si>
  <si>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</si>
  <si>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</si>
  <si>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</si>
  <si>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</si>
  <si>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</si>
  <si>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</si>
  <si>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</si>
  <si>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</si>
  <si>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</si>
  <si>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</si>
  <si>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</si>
  <si>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</si>
  <si>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</si>
  <si>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</si>
  <si>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</si>
  <si>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</si>
  <si>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</si>
  <si>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</si>
  <si>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</si>
  <si>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</si>
  <si>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</si>
  <si>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</si>
  <si>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</si>
  <si>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</si>
  <si>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</si>
  <si>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</si>
  <si>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</si>
  <si>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</si>
  <si>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</si>
  <si>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</si>
  <si>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</si>
  <si>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</si>
  <si>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</si>
  <si>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</si>
  <si>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</si>
  <si>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</si>
  <si>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</si>
  <si>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</si>
  <si>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</si>
  <si>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</si>
  <si>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</si>
  <si>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</si>
  <si>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</si>
  <si>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</si>
  <si>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</si>
  <si>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</si>
  <si>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</si>
  <si>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</si>
  <si>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</si>
  <si>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</si>
  <si>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</si>
  <si>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</si>
  <si>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</si>
  <si>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</si>
  <si>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</si>
  <si>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</si>
  <si>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</si>
  <si>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</si>
  <si>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</si>
  <si>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</si>
  <si>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</si>
  <si>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</si>
  <si>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</si>
  <si>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</si>
  <si>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</si>
  <si>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</si>
  <si>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</si>
  <si>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</si>
  <si>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</si>
  <si>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</si>
  <si>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</si>
  <si>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</si>
  <si>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</si>
  <si>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</si>
  <si>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</si>
  <si>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</si>
  <si>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</si>
  <si>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</si>
  <si>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</si>
  <si>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</si>
  <si>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</si>
  <si>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</si>
  <si>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</si>
  <si>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</si>
  <si>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</si>
  <si>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</si>
  <si>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</si>
  <si>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</si>
  <si>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</si>
  <si>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</si>
  <si>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</si>
  <si>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</si>
  <si>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</si>
  <si>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</si>
  <si>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</si>
  <si>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</si>
  <si>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</si>
  <si>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</si>
  <si>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</si>
  <si>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</si>
  <si>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</si>
  <si>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</si>
  <si>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</si>
  <si>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</si>
  <si>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</si>
  <si>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</si>
  <si>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</si>
  <si>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</si>
  <si>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</si>
  <si>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</si>
  <si>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</si>
  <si>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</si>
  <si>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</si>
  <si>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</si>
  <si>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</si>
  <si>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</si>
  <si>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</si>
  <si>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</si>
  <si>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</si>
  <si>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</si>
  <si>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</si>
  <si>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</si>
  <si>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</si>
  <si>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</si>
  <si>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</si>
  <si>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</si>
  <si>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</si>
  <si>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</si>
  <si>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</si>
  <si>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</si>
  <si>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</si>
  <si>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</si>
  <si>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</si>
  <si>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</si>
  <si>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</si>
  <si>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</si>
  <si>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</si>
  <si>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</si>
  <si>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</si>
  <si>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</si>
  <si>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</si>
  <si>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</si>
  <si>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</si>
  <si>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</si>
  <si>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</si>
  <si>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</si>
  <si>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</si>
  <si>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</si>
  <si>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</si>
  <si>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</si>
  <si>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</si>
  <si>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</si>
  <si>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</si>
  <si>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</si>
  <si>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</si>
  <si>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</si>
  <si>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</si>
  <si>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</si>
  <si>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</si>
  <si>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</si>
  <si>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</si>
  <si>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</si>
  <si>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</si>
  <si>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</si>
  <si>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</si>
  <si>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</si>
  <si>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</si>
  <si>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</si>
  <si>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</si>
  <si>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</si>
  <si>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</si>
  <si>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</si>
  <si>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</si>
  <si>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</si>
  <si>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</si>
  <si>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</si>
  <si>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</si>
  <si>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</si>
  <si>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</si>
  <si>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</si>
  <si>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</si>
  <si>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</si>
  <si>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</si>
  <si>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</si>
  <si>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</si>
  <si>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</si>
  <si>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</si>
  <si>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</si>
  <si>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</si>
  <si>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</si>
  <si>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</si>
  <si>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</si>
  <si>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</si>
  <si>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</si>
  <si>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</si>
  <si>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</si>
  <si>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</si>
  <si>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</si>
  <si>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</si>
  <si>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</si>
  <si>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</si>
  <si>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</si>
  <si>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</si>
  <si>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</si>
  <si>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</si>
  <si>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</si>
  <si>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</si>
  <si>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</si>
  <si>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</si>
  <si>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</si>
  <si>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</si>
  <si>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</si>
  <si>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</si>
  <si>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</si>
  <si>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</si>
  <si>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</si>
  <si>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</si>
  <si>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</si>
  <si>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</si>
  <si>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</si>
  <si>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</si>
  <si>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</si>
  <si>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</si>
  <si>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</si>
  <si>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</si>
  <si>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</si>
  <si>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</si>
  <si>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</si>
  <si>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</si>
  <si>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</si>
  <si>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</si>
  <si>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</si>
  <si>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</si>
  <si>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</si>
  <si>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</si>
  <si>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</si>
  <si>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</si>
  <si>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</si>
  <si>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</si>
  <si>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</si>
  <si>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</si>
  <si>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</si>
  <si>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</si>
  <si>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</si>
  <si>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</si>
  <si>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</si>
  <si>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</si>
  <si>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</si>
  <si>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</si>
  <si>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</si>
  <si>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</si>
  <si>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</si>
  <si>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</si>
  <si>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</si>
  <si>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</si>
  <si>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</si>
  <si>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</si>
  <si>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</si>
  <si>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</si>
  <si>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</si>
  <si>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</si>
  <si>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</si>
  <si>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</si>
  <si>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</si>
  <si>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</si>
  <si>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</si>
  <si>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</si>
  <si>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</si>
  <si>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</si>
  <si>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</si>
  <si>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</si>
  <si>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</si>
  <si>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</si>
  <si>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</si>
  <si>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</si>
  <si>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</si>
  <si>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</si>
  <si>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</si>
  <si>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</si>
  <si>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</si>
  <si>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</si>
  <si>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</si>
  <si>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</si>
  <si>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</si>
  <si>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</si>
  <si>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</si>
  <si>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</si>
  <si>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</si>
  <si>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</si>
  <si>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</si>
  <si>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</si>
  <si>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</si>
  <si>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</si>
  <si>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</si>
  <si>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</si>
  <si>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</si>
  <si>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</si>
  <si>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</si>
  <si>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</si>
  <si>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</si>
  <si>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</si>
  <si>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</si>
  <si>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</si>
  <si>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</si>
  <si>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</si>
  <si>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</si>
  <si>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</si>
  <si>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</si>
  <si>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</si>
  <si>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</si>
  <si>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</si>
  <si>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</si>
  <si>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</si>
  <si>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</si>
  <si>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</si>
  <si>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</si>
  <si>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</si>
  <si>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</si>
  <si>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</si>
  <si>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</si>
  <si>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</si>
  <si>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</si>
  <si>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</si>
  <si>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</si>
  <si>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</si>
  <si>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</si>
  <si>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</si>
  <si>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</si>
  <si>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</si>
  <si>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</si>
  <si>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</si>
  <si>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</si>
  <si>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</si>
  <si>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</si>
  <si>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</si>
  <si>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</si>
  <si>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</si>
  <si>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</si>
  <si>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</si>
  <si>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</si>
  <si>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</si>
  <si>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</si>
  <si>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</si>
  <si>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</si>
  <si>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</si>
  <si>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</si>
  <si>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</si>
  <si>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</si>
  <si>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</si>
  <si>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</si>
  <si>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</si>
  <si>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</si>
  <si>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</si>
  <si>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</si>
  <si>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</si>
  <si>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</si>
  <si>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</si>
  <si>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</si>
  <si>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</si>
  <si>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</si>
  <si>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</si>
  <si>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</si>
  <si>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</si>
  <si>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</si>
  <si>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</si>
  <si>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</si>
  <si>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</si>
  <si>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</si>
  <si>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</si>
  <si>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</si>
  <si>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</si>
  <si>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</si>
  <si>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</si>
  <si>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</si>
  <si>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</si>
  <si>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</si>
  <si>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</si>
  <si>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</si>
  <si>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</si>
  <si>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</si>
  <si>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</si>
  <si>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</si>
  <si>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</si>
  <si>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</si>
  <si>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</si>
  <si>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</si>
  <si>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</si>
  <si>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</si>
  <si>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</si>
  <si>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</si>
  <si>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</si>
  <si>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</si>
  <si>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</si>
  <si>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</si>
  <si>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</si>
  <si>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</si>
  <si>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</si>
  <si>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</si>
  <si>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</si>
  <si>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</si>
  <si>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</si>
  <si>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</si>
  <si>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</si>
  <si>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</si>
  <si>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</si>
  <si>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</si>
  <si>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</si>
  <si>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</si>
  <si>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</si>
  <si>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</si>
  <si>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</si>
  <si>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</si>
  <si>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</si>
  <si>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</si>
  <si>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</si>
  <si>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</si>
  <si>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</si>
  <si>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</si>
  <si>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</si>
  <si>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</si>
  <si>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</si>
  <si>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</si>
  <si>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</si>
  <si>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</si>
  <si>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</si>
  <si>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</si>
  <si>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</si>
  <si>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</si>
  <si>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</si>
  <si>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</si>
  <si>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</si>
  <si>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</si>
  <si>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</si>
  <si>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</si>
  <si>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</si>
  <si>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</si>
  <si>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</si>
  <si>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</si>
  <si>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</si>
  <si>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</si>
  <si>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</si>
  <si>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</si>
  <si>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</si>
  <si>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</si>
  <si>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</si>
  <si>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</si>
  <si>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</si>
  <si>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</si>
  <si>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</si>
  <si>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</si>
  <si>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</si>
  <si>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</si>
  <si>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</si>
  <si>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</si>
  <si>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</si>
  <si>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</si>
  <si>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</si>
  <si>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</si>
  <si>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</si>
  <si>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</si>
  <si>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</si>
  <si>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</si>
  <si>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</si>
  <si>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</si>
  <si>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</si>
  <si>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</si>
  <si>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</si>
  <si>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</si>
  <si>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</si>
  <si>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</si>
  <si>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</si>
  <si>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</si>
  <si>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</si>
  <si>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</si>
  <si>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</si>
  <si>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</si>
  <si>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</si>
  <si>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</si>
  <si>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</si>
  <si>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</si>
  <si>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</si>
  <si>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</si>
  <si>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</si>
  <si>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</si>
  <si>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</si>
  <si>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</si>
  <si>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</si>
  <si>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</si>
  <si>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</si>
  <si>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</si>
  <si>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</si>
  <si>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</si>
  <si>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</si>
  <si>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</si>
  <si>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</si>
  <si>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</si>
  <si>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</si>
  <si>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</si>
  <si>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</si>
  <si>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</si>
  <si>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</si>
  <si>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</si>
  <si>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</si>
  <si>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</si>
  <si>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</si>
  <si>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</si>
  <si>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</si>
  <si>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</si>
  <si>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</si>
  <si>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</si>
  <si>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</si>
  <si>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</si>
  <si>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</si>
  <si>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</si>
  <si>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</si>
  <si>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</si>
  <si>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</si>
  <si>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</si>
  <si>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</si>
  <si>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</si>
  <si>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</si>
  <si>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</si>
  <si>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</si>
  <si>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</si>
  <si>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</si>
  <si>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</si>
  <si>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</si>
  <si>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</si>
  <si>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</si>
  <si>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</si>
  <si>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</si>
  <si>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</si>
  <si>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</si>
  <si>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</si>
  <si>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</si>
  <si>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</si>
  <si>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</si>
  <si>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</si>
  <si>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</si>
  <si>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</si>
  <si>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</si>
  <si>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</si>
  <si>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</si>
  <si>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</si>
  <si>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</si>
  <si>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</si>
  <si>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</si>
  <si>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</si>
  <si>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</si>
  <si>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</si>
  <si>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</si>
  <si>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</si>
  <si>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</si>
  <si>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</si>
  <si>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</si>
  <si>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</si>
  <si>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</si>
  <si>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</si>
  <si>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</si>
  <si>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</si>
  <si>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</si>
  <si>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</si>
  <si>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</si>
  <si>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</si>
  <si>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</si>
  <si>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</si>
  <si>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</si>
  <si>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</si>
  <si>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</si>
  <si>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</si>
  <si>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</si>
  <si>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</si>
  <si>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</si>
  <si>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</si>
  <si>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</si>
  <si>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</si>
  <si>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</si>
  <si>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</si>
  <si>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</si>
  <si>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</si>
  <si>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</si>
  <si>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</si>
  <si>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</si>
  <si>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</si>
  <si>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</si>
  <si>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</si>
  <si>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</si>
  <si>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</si>
  <si>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</si>
  <si>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</si>
  <si>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</si>
  <si>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</si>
  <si>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</si>
  <si>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</si>
  <si>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</si>
  <si>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</si>
  <si>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</si>
  <si>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</si>
  <si>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</si>
  <si>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</si>
  <si>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</si>
  <si>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</si>
  <si>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</si>
  <si>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</si>
  <si>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</si>
  <si>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</si>
  <si>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</si>
  <si>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</si>
  <si>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</si>
  <si>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</si>
  <si>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</si>
  <si>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</si>
  <si>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</si>
  <si>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</si>
  <si>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</si>
  <si>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</si>
  <si>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</si>
  <si>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</si>
  <si>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</si>
  <si>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</si>
  <si>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</si>
  <si>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</si>
  <si>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</si>
  <si>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</si>
  <si>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</si>
  <si>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</si>
  <si>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</si>
  <si>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</si>
  <si>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</si>
  <si>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</si>
  <si>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</si>
  <si>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</si>
  <si>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</si>
  <si>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</si>
  <si>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</si>
  <si>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</si>
  <si>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</si>
  <si>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</si>
  <si>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</si>
  <si>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</si>
  <si>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</si>
  <si>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</si>
  <si>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</si>
  <si>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</si>
  <si>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</si>
  <si>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</si>
  <si>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</si>
  <si>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</si>
  <si>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</si>
  <si>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</si>
  <si>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</si>
  <si>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</si>
  <si>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</si>
  <si>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</si>
  <si>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</si>
  <si>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</si>
  <si>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</si>
  <si>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</si>
  <si>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</si>
  <si>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</si>
  <si>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</si>
  <si>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</si>
  <si>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</si>
  <si>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</si>
  <si>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</si>
  <si>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</si>
  <si>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</si>
  <si>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</si>
  <si>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</si>
  <si>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</si>
  <si>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</si>
  <si>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</si>
  <si>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</si>
  <si>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</si>
  <si>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</si>
  <si>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</si>
  <si>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</si>
  <si>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</si>
  <si>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</si>
  <si>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</si>
  <si>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</si>
  <si>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</si>
  <si>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</si>
  <si>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</si>
  <si>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</si>
  <si>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</si>
  <si>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</si>
  <si>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</si>
  <si>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</si>
  <si>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</si>
  <si>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</si>
  <si>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</si>
  <si>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</si>
  <si>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</si>
  <si>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</si>
  <si>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</si>
  <si>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</si>
  <si>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</si>
  <si>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</si>
  <si>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</si>
  <si>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</si>
  <si>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</si>
  <si>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</si>
  <si>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</si>
  <si>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</si>
  <si>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</si>
  <si>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</si>
  <si>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</si>
  <si>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</si>
  <si>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</si>
  <si>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</si>
  <si>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</si>
  <si>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</si>
  <si>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</si>
  <si>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</si>
  <si>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</si>
  <si>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</si>
  <si>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</si>
  <si>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</si>
  <si>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</si>
  <si>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</si>
  <si>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</si>
  <si>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</si>
  <si>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</si>
  <si>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</si>
  <si>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</si>
  <si>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</si>
  <si>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</si>
  <si>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</si>
  <si>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</si>
  <si>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</si>
  <si>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</si>
  <si>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</si>
  <si>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</si>
  <si>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</si>
  <si>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</si>
  <si>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</si>
  <si>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</si>
  <si>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</si>
  <si>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</si>
  <si>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</si>
  <si>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</si>
  <si>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</si>
  <si>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</si>
  <si>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</si>
  <si>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</si>
  <si>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</si>
  <si>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</si>
  <si>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</si>
  <si>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</si>
  <si>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</si>
  <si>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</si>
  <si>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</si>
  <si>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</si>
  <si>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</si>
  <si>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</si>
  <si>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</si>
  <si>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</si>
  <si>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</si>
  <si>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</si>
  <si>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</si>
  <si>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</si>
  <si>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</si>
  <si>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</si>
  <si>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</si>
  <si>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</si>
  <si>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</si>
  <si>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</si>
  <si>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</si>
  <si>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</si>
  <si>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</si>
  <si>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</si>
  <si>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</si>
  <si>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</si>
  <si>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</si>
  <si>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</si>
  <si>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</si>
  <si>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</si>
  <si>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</si>
  <si>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</si>
  <si>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</si>
  <si>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</si>
  <si>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</si>
  <si>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</si>
  <si>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</si>
  <si>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</si>
  <si>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</si>
  <si>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</si>
  <si>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</si>
  <si>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</si>
  <si>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</si>
  <si>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</si>
  <si>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</si>
  <si>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</si>
  <si>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</si>
  <si>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</si>
  <si>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</si>
  <si>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</si>
  <si>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</si>
  <si>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</si>
  <si>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</si>
  <si>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</si>
  <si>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</si>
  <si>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</si>
  <si>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</si>
  <si>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</si>
  <si>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</si>
  <si>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</si>
  <si>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</si>
  <si>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</si>
  <si>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</si>
  <si>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</si>
  <si>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</si>
  <si>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</si>
  <si>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</si>
  <si>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</si>
  <si>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</si>
  <si>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</si>
  <si>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</si>
  <si>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</si>
  <si>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</si>
  <si>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</si>
  <si>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</si>
  <si>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</si>
  <si>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</si>
  <si>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</si>
  <si>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</si>
  <si>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</si>
  <si>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</si>
  <si>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</si>
  <si>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</si>
  <si>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</si>
  <si>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</si>
  <si>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</si>
  <si>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</si>
  <si>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</si>
  <si>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</si>
  <si>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</si>
  <si>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</si>
  <si>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</si>
  <si>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</si>
  <si>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</si>
  <si>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</si>
  <si>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</si>
  <si>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</si>
  <si>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</si>
  <si>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</si>
  <si>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</si>
  <si>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</si>
  <si>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</si>
  <si>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</si>
  <si>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</si>
  <si>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</si>
  <si>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</si>
  <si>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</si>
  <si>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</si>
  <si>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</si>
  <si>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</si>
  <si>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</si>
  <si>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</si>
  <si>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</si>
  <si>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</si>
  <si>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</si>
  <si>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</si>
  <si>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</si>
  <si>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</si>
  <si>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</si>
  <si>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</si>
  <si>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</si>
  <si>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</si>
  <si>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</si>
  <si>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</si>
  <si>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</si>
  <si>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</si>
  <si>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</si>
  <si>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</si>
  <si>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</si>
  <si>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</si>
  <si>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</si>
  <si>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</si>
  <si>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</si>
  <si>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</si>
  <si>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</si>
  <si>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</si>
  <si>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</si>
  <si>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</si>
  <si>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</si>
  <si>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</si>
  <si>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</si>
  <si>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</si>
  <si>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</si>
  <si>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</si>
  <si>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</si>
  <si>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</si>
  <si>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</si>
  <si>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</si>
  <si>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</si>
  <si>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</si>
  <si>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</si>
  <si>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</si>
  <si>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</si>
  <si>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</si>
  <si>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</si>
  <si>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</si>
  <si>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</si>
  <si>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</si>
  <si>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</si>
  <si>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</si>
  <si>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</si>
  <si>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</si>
  <si>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</si>
  <si>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</si>
  <si>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</si>
  <si>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</si>
  <si>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</si>
  <si>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</si>
  <si>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</si>
  <si>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</si>
  <si>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</si>
  <si>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</si>
  <si>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</si>
  <si>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</si>
  <si>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</si>
  <si>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</si>
  <si>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</si>
  <si>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</si>
  <si>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</si>
  <si>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</si>
  <si>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</si>
  <si>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</si>
  <si>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</si>
  <si>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</si>
  <si>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</si>
  <si>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</si>
  <si>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</si>
  <si>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</si>
  <si>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</si>
  <si>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</si>
  <si>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</si>
  <si>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</si>
  <si>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</si>
  <si>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</si>
  <si>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</si>
  <si>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</si>
  <si>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</si>
  <si>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</si>
  <si>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</si>
  <si>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</si>
  <si>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</si>
  <si>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</si>
  <si>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</si>
  <si>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</si>
  <si>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</si>
  <si>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</si>
  <si>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</si>
  <si>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</si>
  <si>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</si>
  <si>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</si>
  <si>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</si>
  <si>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</si>
  <si>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</si>
  <si>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</si>
  <si>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</si>
  <si>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</si>
  <si>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</si>
  <si>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</si>
  <si>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</si>
  <si>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</si>
  <si>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</si>
  <si>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</si>
  <si>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</si>
  <si>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</si>
  <si>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</si>
  <si>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</si>
  <si>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</si>
  <si>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</si>
  <si>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</si>
  <si>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</si>
  <si>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</si>
  <si>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</si>
  <si>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</si>
  <si>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</si>
  <si>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</si>
  <si>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</si>
  <si>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</si>
  <si>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</si>
  <si>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</si>
  <si>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</si>
  <si>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</si>
  <si>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</si>
  <si>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</si>
  <si>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</si>
  <si>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</si>
  <si>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</si>
  <si>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</si>
  <si>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</si>
  <si>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</si>
  <si>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</si>
  <si>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</si>
  <si>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</si>
  <si>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</si>
  <si>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</si>
  <si>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</si>
  <si>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</si>
  <si>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</si>
  <si>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</si>
  <si>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</si>
  <si>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</si>
  <si>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</si>
  <si>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</si>
  <si>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</si>
  <si>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</si>
  <si>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</si>
  <si>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</si>
  <si>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</si>
  <si>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</si>
  <si>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</si>
  <si>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</si>
  <si>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</si>
  <si>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</si>
  <si>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</si>
  <si>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</si>
  <si>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</si>
  <si>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</si>
  <si>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</si>
  <si>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</si>
  <si>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</si>
  <si>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</si>
  <si>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</si>
  <si>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</si>
  <si>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</si>
  <si>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</si>
  <si>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</si>
  <si>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</si>
  <si>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</si>
  <si>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</si>
  <si>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</si>
  <si>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</si>
  <si>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</si>
  <si>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</si>
  <si>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</si>
  <si>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</si>
  <si>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</si>
  <si>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</si>
  <si>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</si>
  <si>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</si>
  <si>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</si>
  <si>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</si>
  <si>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</si>
  <si>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</si>
  <si>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</si>
  <si>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</si>
  <si>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</si>
  <si>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</si>
  <si>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</si>
  <si>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</si>
  <si>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</si>
  <si>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</si>
  <si>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</si>
  <si>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</si>
  <si>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</si>
  <si>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</si>
  <si>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</si>
  <si>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</si>
  <si>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</si>
  <si>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</si>
  <si>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</si>
  <si>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</si>
  <si>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</si>
  <si>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</si>
  <si>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</si>
  <si>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</si>
  <si>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</si>
  <si>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</si>
  <si>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</si>
  <si>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</si>
  <si>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</si>
  <si>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</si>
  <si>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</si>
  <si>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</si>
  <si>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</si>
  <si>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</si>
  <si>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</si>
  <si>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</si>
  <si>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</si>
  <si>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</si>
  <si>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</si>
  <si>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</si>
  <si>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</si>
  <si>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</si>
  <si>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</si>
  <si>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</si>
  <si>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</si>
  <si>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</si>
  <si>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</si>
  <si>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</si>
  <si>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</si>
  <si>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</si>
  <si>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</si>
  <si>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</si>
  <si>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</si>
  <si>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</si>
  <si>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</si>
  <si>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</si>
  <si>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</si>
  <si>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</si>
  <si>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</si>
  <si>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</si>
  <si>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</si>
  <si>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</si>
  <si>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</si>
  <si>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</si>
  <si>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</si>
  <si>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</si>
  <si>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</si>
  <si>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</si>
  <si>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</si>
  <si>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</si>
  <si>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</si>
  <si>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</si>
  <si>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</si>
  <si>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</si>
  <si>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</si>
  <si>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</si>
  <si>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</si>
  <si>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</si>
  <si>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</si>
  <si>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</si>
  <si>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</si>
  <si>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</si>
  <si>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</si>
  <si>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</si>
  <si>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</si>
  <si>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</si>
  <si>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</si>
  <si>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</si>
  <si>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</si>
  <si>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</si>
  <si>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</si>
  <si>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</si>
  <si>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</si>
  <si>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</si>
  <si>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</si>
  <si>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</si>
  <si>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</si>
  <si>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</si>
  <si>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</si>
  <si>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</si>
  <si>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</si>
  <si>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</si>
  <si>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</si>
  <si>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</si>
  <si>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</si>
  <si>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</si>
  <si>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</si>
  <si>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</si>
  <si>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</si>
  <si>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</si>
  <si>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</si>
  <si>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</si>
  <si>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</si>
  <si>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</si>
  <si>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</si>
  <si>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</si>
  <si>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</si>
  <si>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</si>
  <si>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</si>
  <si>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</si>
  <si>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</si>
  <si>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</si>
  <si>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</si>
  <si>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</si>
  <si>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</si>
  <si>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</si>
  <si>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</si>
  <si>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</si>
  <si>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</si>
  <si>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</si>
  <si>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</si>
  <si>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</si>
  <si>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</si>
  <si>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</si>
  <si>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</si>
  <si>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</si>
  <si>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</si>
  <si>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</si>
  <si>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</si>
  <si>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</si>
  <si>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</si>
  <si>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</si>
  <si>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</si>
  <si>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</si>
  <si>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</si>
  <si>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</si>
  <si>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</si>
  <si>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</si>
  <si>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</si>
  <si>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</si>
  <si>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</si>
  <si>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</si>
  <si>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</si>
  <si>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</si>
  <si>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</si>
  <si>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</si>
  <si>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</si>
  <si>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</si>
  <si>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</si>
  <si>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</si>
  <si>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</si>
  <si>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</si>
  <si>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</si>
  <si>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</si>
  <si>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</si>
  <si>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</si>
  <si>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</si>
  <si>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</si>
  <si>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</si>
  <si>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</si>
  <si>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</si>
  <si>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</si>
  <si>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</si>
  <si>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</si>
  <si>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</si>
  <si>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</si>
  <si>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</si>
  <si>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</si>
  <si>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</si>
  <si>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</si>
  <si>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</si>
  <si>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</si>
  <si>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</si>
  <si>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</si>
  <si>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</si>
  <si>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</si>
  <si>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</si>
  <si>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</si>
  <si>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</si>
  <si>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</si>
  <si>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</si>
  <si>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</si>
  <si>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</si>
  <si>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</si>
  <si>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</si>
  <si>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</si>
  <si>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</si>
  <si>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</si>
  <si>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</si>
  <si>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</si>
  <si>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</si>
  <si>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</si>
  <si>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</si>
  <si>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</si>
  <si>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</si>
  <si>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</si>
  <si>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</si>
  <si>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</si>
  <si>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</si>
  <si>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</si>
  <si>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</si>
  <si>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</si>
  <si>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</si>
  <si>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</si>
  <si>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</si>
  <si>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</si>
  <si>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</si>
  <si>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</si>
  <si>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</si>
  <si>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</si>
  <si>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</si>
  <si>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</si>
  <si>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</si>
  <si>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</si>
  <si>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</si>
  <si>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</si>
  <si>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</si>
  <si>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</si>
  <si>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</si>
  <si>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</si>
  <si>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</si>
  <si>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</si>
  <si>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</si>
  <si>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</si>
  <si>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</si>
  <si>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</si>
  <si>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</si>
  <si>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</si>
  <si>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</si>
  <si>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</si>
  <si>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</si>
  <si>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</si>
  <si>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</si>
  <si>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</si>
  <si>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</si>
  <si>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</si>
  <si>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</si>
  <si>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</si>
  <si>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</si>
  <si>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</si>
  <si>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</si>
  <si>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</si>
  <si>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</si>
  <si>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</si>
  <si>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</si>
  <si>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</si>
  <si>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</si>
  <si>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</si>
  <si>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</si>
  <si>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</si>
  <si>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</si>
  <si>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</si>
  <si>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</si>
  <si>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</si>
  <si>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</si>
  <si>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</si>
  <si>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</si>
  <si>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</si>
  <si>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</si>
  <si>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</si>
  <si>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</si>
  <si>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</si>
  <si>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</si>
  <si>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</si>
  <si>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</si>
  <si>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</si>
  <si>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</si>
  <si>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</si>
  <si>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</si>
  <si>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</si>
  <si>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</si>
  <si>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</si>
  <si>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</si>
  <si>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</si>
  <si>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</si>
  <si>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</si>
  <si>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</si>
  <si>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</si>
  <si>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</si>
  <si>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</si>
  <si>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</si>
  <si>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</si>
  <si>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</si>
  <si>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</si>
  <si>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</si>
  <si>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</si>
  <si>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</si>
  <si>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</si>
  <si>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</si>
  <si>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</si>
  <si>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</si>
  <si>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</si>
  <si>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</si>
  <si>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</si>
  <si>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</si>
  <si>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</si>
  <si>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</si>
  <si>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</si>
  <si>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</si>
  <si>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</si>
  <si>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</si>
  <si>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</si>
  <si>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</si>
  <si>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</si>
  <si>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</si>
  <si>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</si>
  <si>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</si>
  <si>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</si>
  <si>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</si>
  <si>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</si>
  <si>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</si>
  <si>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</si>
  <si>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</si>
  <si>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</si>
  <si>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</si>
  <si>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</si>
  <si>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</si>
  <si>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</si>
  <si>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</si>
  <si>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</si>
  <si>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</si>
  <si>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</si>
  <si>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</si>
  <si>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</si>
  <si>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</si>
  <si>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</si>
  <si>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</si>
  <si>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</si>
  <si>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</si>
  <si>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</si>
  <si>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</si>
  <si>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</si>
  <si>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</si>
  <si>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</si>
  <si>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</si>
  <si>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</si>
  <si>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</si>
  <si>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</si>
  <si>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</si>
  <si>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</si>
  <si>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</si>
  <si>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</si>
  <si>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</si>
  <si>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</si>
  <si>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</si>
  <si>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</si>
  <si>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</si>
  <si>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</si>
  <si>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</si>
  <si>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</si>
  <si>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</si>
  <si>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</si>
  <si>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</si>
  <si>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</si>
  <si>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</si>
  <si>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</si>
  <si>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</si>
  <si>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</si>
  <si>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</si>
  <si>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</si>
  <si>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</si>
  <si>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</si>
  <si>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</si>
  <si>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</si>
  <si>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</si>
  <si>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</si>
  <si>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</si>
  <si>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</si>
  <si>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</si>
  <si>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</si>
  <si>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</si>
  <si>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</si>
  <si>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</si>
  <si>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</si>
  <si>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</si>
  <si>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</si>
  <si>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</si>
  <si>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</si>
  <si>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</si>
  <si>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</si>
  <si>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</si>
  <si>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</si>
  <si>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</si>
  <si>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</si>
  <si>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</si>
  <si>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</si>
  <si>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</si>
  <si>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</si>
  <si>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</si>
  <si>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</si>
  <si>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</si>
  <si>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</si>
  <si>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</si>
  <si>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</si>
  <si>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</si>
  <si>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</si>
  <si>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</si>
  <si>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</si>
  <si>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</si>
  <si>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</si>
  <si>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</si>
  <si>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</si>
  <si>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</si>
  <si>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</si>
  <si>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</si>
  <si>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</si>
  <si>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</si>
  <si>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</si>
  <si>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</si>
  <si>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</si>
  <si>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</si>
  <si>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</si>
  <si>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</si>
  <si>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</si>
  <si>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</si>
  <si>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</si>
  <si>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</si>
  <si>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</si>
  <si>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</si>
  <si>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</si>
  <si>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</si>
  <si>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</si>
  <si>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</si>
  <si>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</si>
  <si>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</si>
  <si>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</si>
  <si>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</si>
  <si>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</si>
  <si>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</si>
  <si>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</si>
  <si>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</si>
  <si>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</si>
  <si>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</si>
  <si>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</si>
  <si>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</si>
  <si>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</si>
  <si>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</si>
  <si>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</si>
  <si>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</si>
  <si>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</si>
  <si>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</si>
  <si>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</si>
  <si>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</si>
  <si>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</si>
  <si>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</si>
  <si>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</si>
  <si>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</si>
  <si>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</si>
  <si>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</si>
  <si>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</si>
  <si>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</si>
  <si>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</si>
  <si>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</si>
  <si>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</si>
  <si>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</si>
  <si>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</si>
  <si>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</si>
  <si>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</si>
  <si>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</si>
  <si>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</si>
  <si>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</si>
  <si>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</si>
  <si>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</si>
  <si>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</si>
  <si>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</si>
  <si>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</si>
  <si>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</si>
  <si>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</si>
  <si>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</si>
  <si>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</si>
  <si>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</si>
  <si>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</si>
  <si>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</si>
  <si>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</si>
  <si>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</si>
  <si>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</si>
  <si>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</si>
  <si>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</si>
  <si>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</si>
  <si>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</si>
  <si>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</si>
  <si>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</si>
  <si>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</si>
  <si>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</si>
  <si>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</si>
  <si>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</si>
  <si>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</si>
  <si>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</si>
  <si>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</si>
  <si>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</si>
  <si>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</si>
  <si>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</si>
  <si>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</si>
  <si>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</si>
  <si>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</si>
  <si>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</si>
  <si>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</si>
  <si>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</si>
  <si>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</si>
  <si>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</si>
  <si>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</si>
  <si>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</si>
  <si>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</si>
  <si>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</si>
  <si>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</si>
  <si>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</si>
  <si>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</si>
  <si>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</si>
  <si>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</si>
  <si>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</si>
  <si>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</si>
  <si>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</si>
  <si>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</si>
  <si>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</si>
  <si>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</si>
  <si>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</si>
  <si>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</si>
  <si>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</si>
  <si>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</si>
  <si>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</si>
  <si>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</si>
  <si>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</si>
  <si>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</si>
  <si>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</si>
  <si>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</si>
  <si>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</si>
  <si>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</si>
  <si>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</si>
  <si>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</si>
  <si>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</si>
  <si>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</si>
  <si>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</si>
  <si>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</si>
  <si>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</si>
  <si>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</si>
  <si>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</si>
  <si>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</si>
  <si>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</si>
  <si>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</si>
  <si>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</si>
  <si>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</si>
  <si>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</si>
  <si>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</si>
  <si>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</si>
  <si>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</si>
  <si>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</si>
  <si>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</si>
  <si>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</si>
  <si>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</si>
  <si>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</si>
  <si>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</si>
  <si>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</si>
  <si>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</si>
  <si>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</si>
  <si>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</si>
  <si>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</si>
  <si>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</si>
  <si>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</si>
  <si>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</si>
  <si>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</si>
  <si>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</si>
  <si>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</si>
  <si>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</si>
  <si>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</si>
  <si>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</si>
  <si>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</si>
  <si>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</si>
  <si>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</si>
  <si>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</si>
  <si>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</si>
  <si>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</si>
  <si>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</si>
  <si>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</si>
  <si>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</si>
  <si>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</si>
  <si>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</si>
  <si>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</si>
  <si>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</si>
  <si>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</si>
  <si>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</si>
  <si>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</si>
  <si>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</si>
  <si>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</si>
  <si>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</si>
  <si>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</si>
  <si>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</si>
  <si>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</si>
  <si>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</si>
  <si>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</si>
  <si>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</si>
  <si>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</si>
  <si>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</si>
  <si>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</si>
  <si>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</si>
  <si>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</si>
  <si>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</si>
  <si>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</si>
  <si>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</si>
  <si>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</si>
  <si>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</si>
  <si>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</si>
  <si>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</si>
  <si>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</si>
  <si>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</si>
  <si>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</si>
  <si>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</si>
  <si>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</si>
  <si>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</si>
  <si>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</si>
  <si>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</si>
  <si>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</si>
  <si>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</si>
  <si>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</si>
  <si>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</si>
  <si>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</si>
  <si>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</si>
  <si>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</si>
  <si>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</si>
  <si>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</si>
  <si>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</si>
  <si>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</si>
  <si>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</si>
  <si>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</si>
  <si>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</si>
  <si>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</si>
  <si>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</si>
  <si>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</si>
  <si>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</si>
  <si>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</si>
  <si>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</si>
  <si>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</si>
  <si>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</si>
  <si>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</si>
  <si>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</si>
  <si>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</si>
  <si>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</si>
  <si>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</si>
  <si>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</si>
  <si>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</si>
  <si>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</si>
  <si>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</si>
  <si>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</si>
  <si>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</si>
  <si>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</si>
  <si>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</si>
  <si>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</si>
  <si>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</si>
  <si>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</si>
  <si>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</si>
  <si>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</si>
  <si>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</si>
  <si>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</si>
  <si>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</si>
  <si>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</si>
  <si>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</si>
  <si>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</si>
  <si>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</si>
  <si>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</si>
  <si>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</si>
  <si>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</si>
  <si>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</si>
  <si>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</si>
  <si>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</si>
  <si>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</si>
  <si>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</si>
  <si>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</si>
  <si>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</si>
  <si>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</si>
  <si>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</si>
  <si>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</si>
  <si>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</si>
  <si>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</si>
  <si>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</si>
  <si>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</si>
  <si>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</si>
  <si>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</si>
  <si>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</si>
  <si>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</si>
  <si>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</si>
  <si>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</si>
  <si>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</si>
  <si>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</si>
  <si>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</si>
  <si>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</si>
  <si>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</si>
  <si>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</si>
  <si>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</si>
  <si>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</si>
  <si>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</si>
  <si>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</si>
  <si>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</si>
  <si>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</si>
  <si>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</si>
  <si>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</si>
  <si>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</si>
  <si>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</si>
  <si>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</si>
  <si>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</si>
  <si>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</si>
  <si>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</si>
  <si>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</si>
  <si>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</si>
  <si>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</si>
  <si>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</si>
  <si>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</si>
  <si>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</si>
  <si>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</si>
  <si>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</si>
  <si>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</si>
  <si>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</si>
  <si>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</si>
  <si>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</si>
  <si>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</si>
  <si>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</si>
  <si>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</si>
  <si>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</si>
  <si>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</si>
  <si>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</si>
  <si>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</si>
  <si>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</si>
  <si>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</si>
  <si>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</si>
  <si>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</si>
  <si>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</si>
  <si>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</si>
  <si>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</si>
  <si>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</si>
  <si>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</si>
  <si>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</si>
  <si>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</si>
  <si>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</si>
  <si>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</si>
  <si>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</si>
  <si>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</si>
  <si>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</si>
  <si>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</si>
  <si>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</si>
  <si>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</si>
  <si>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</si>
  <si>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</si>
  <si>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</si>
  <si>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</si>
  <si>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</si>
  <si>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</si>
  <si>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</si>
  <si>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</si>
  <si>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</si>
  <si>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</si>
  <si>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</si>
  <si>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</si>
  <si>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</si>
  <si>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</si>
  <si>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</si>
  <si>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</si>
  <si>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</si>
  <si>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</si>
  <si>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</si>
  <si>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</si>
  <si>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</si>
  <si>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</si>
  <si>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</si>
  <si>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</si>
  <si>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</si>
  <si>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</si>
  <si>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</si>
  <si>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</si>
  <si>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</si>
  <si>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</si>
  <si>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</si>
  <si>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</si>
  <si>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</si>
  <si>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</si>
  <si>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</si>
  <si>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</si>
  <si>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</si>
  <si>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</si>
  <si>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</si>
  <si>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</si>
  <si>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</si>
  <si>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</si>
  <si>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</si>
  <si>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</si>
  <si>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</si>
  <si>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</si>
  <si>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</si>
  <si>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</si>
  <si>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</si>
  <si>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</si>
  <si>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</si>
  <si>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</si>
  <si>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</si>
  <si>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</si>
  <si>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</si>
  <si>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</si>
  <si>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</si>
  <si>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</si>
  <si>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</si>
  <si>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</si>
  <si>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</si>
  <si>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</si>
  <si>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</si>
  <si>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</si>
  <si>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</si>
  <si>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</si>
  <si>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</si>
  <si>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</si>
  <si>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</si>
  <si>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</si>
  <si>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</si>
  <si>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</si>
  <si>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</si>
  <si>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</si>
  <si>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</si>
  <si>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</si>
  <si>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</si>
  <si>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</si>
  <si>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</si>
  <si>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</si>
  <si>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</si>
  <si>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</si>
  <si>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</si>
  <si>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</si>
  <si>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</si>
  <si>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</si>
  <si>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</si>
  <si>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</si>
  <si>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</si>
  <si>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</si>
  <si>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</si>
  <si>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</si>
  <si>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</si>
  <si>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</si>
  <si>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</si>
  <si>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</si>
  <si>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</si>
  <si>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</si>
  <si>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</si>
  <si>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</si>
  <si>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</si>
  <si>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</si>
  <si>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</si>
  <si>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</si>
  <si>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</si>
  <si>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</si>
  <si>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</si>
  <si>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</si>
  <si>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</si>
  <si>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</si>
  <si>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</si>
  <si>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</si>
  <si>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</si>
  <si>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</si>
  <si>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</si>
  <si>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</si>
  <si>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</si>
  <si>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</si>
  <si>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</si>
  <si>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</si>
  <si>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</si>
  <si>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</si>
  <si>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</si>
  <si>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</si>
  <si>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</si>
  <si>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</si>
  <si>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</si>
  <si>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</si>
  <si>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</si>
  <si>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</si>
  <si>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</si>
  <si>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</si>
  <si>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</si>
  <si>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</si>
  <si>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</si>
  <si>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</si>
  <si>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</si>
  <si>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</si>
  <si>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</si>
  <si>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</si>
  <si>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</si>
  <si>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</si>
  <si>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</si>
  <si>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</si>
  <si>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</si>
  <si>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</si>
  <si>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</si>
  <si>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</si>
  <si>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</si>
  <si>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</si>
  <si>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</si>
  <si>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</si>
  <si>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</si>
  <si>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</si>
  <si>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</si>
  <si>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</si>
  <si>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</si>
  <si>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</si>
  <si>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</si>
  <si>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</si>
  <si>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</si>
  <si>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</si>
  <si>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</si>
  <si>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</si>
  <si>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</si>
  <si>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</si>
  <si>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</si>
  <si>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</si>
  <si>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</si>
  <si>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</si>
  <si>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</si>
  <si>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</si>
  <si>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</si>
  <si>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</si>
  <si>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</si>
  <si>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</si>
  <si>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</si>
  <si>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</si>
  <si>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</si>
  <si>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</si>
  <si>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</si>
  <si>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</si>
  <si>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</si>
  <si>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</si>
  <si>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</si>
  <si>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</si>
  <si>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</si>
  <si>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</si>
  <si>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</si>
  <si>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</si>
  <si>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</si>
  <si>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</si>
  <si>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</si>
  <si>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</si>
  <si>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</si>
  <si>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</si>
  <si>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</si>
  <si>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</si>
  <si>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</si>
  <si>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</si>
  <si>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</si>
  <si>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</si>
  <si>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</si>
  <si>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</si>
  <si>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</si>
  <si>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</si>
  <si>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</si>
  <si>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</si>
  <si>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</si>
  <si>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</si>
  <si>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</si>
  <si>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</si>
  <si>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</si>
  <si>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</si>
  <si>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</si>
  <si>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</si>
  <si>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</si>
  <si>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</si>
  <si>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</si>
  <si>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</si>
  <si>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</si>
  <si>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</si>
  <si>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</si>
  <si>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</si>
  <si>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</si>
  <si>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</si>
  <si>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</si>
  <si>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</si>
  <si>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</si>
  <si>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</si>
  <si>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</si>
  <si>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</si>
  <si>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</si>
  <si>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</si>
  <si>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</si>
  <si>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</si>
  <si>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</si>
  <si>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</si>
  <si>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</si>
  <si>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</si>
  <si>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</si>
  <si>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</si>
  <si>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</si>
  <si>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</si>
  <si>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</si>
  <si>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</si>
  <si>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</si>
  <si>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</si>
  <si>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</si>
  <si>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</si>
  <si>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</si>
  <si>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</si>
  <si>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</si>
  <si>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</si>
  <si>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</si>
  <si>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</si>
  <si>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</si>
  <si>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</si>
  <si>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</si>
  <si>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</si>
  <si>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</si>
  <si>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</si>
  <si>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</si>
  <si>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</si>
  <si>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</si>
  <si>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</si>
  <si>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</si>
  <si>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</si>
  <si>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</si>
  <si>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</si>
  <si>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</si>
  <si>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</si>
  <si>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</si>
  <si>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</si>
  <si>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</si>
  <si>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</si>
  <si>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</si>
  <si>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</si>
  <si>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</si>
  <si>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</si>
  <si>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</si>
  <si>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</si>
  <si>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</si>
  <si>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</si>
  <si>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</si>
  <si>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</si>
  <si>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</si>
  <si>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</si>
  <si>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</si>
  <si>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</si>
  <si>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</si>
  <si>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</si>
  <si>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</si>
  <si>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</si>
  <si>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</si>
  <si>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</si>
  <si>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</si>
  <si>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</si>
  <si>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</si>
  <si>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</si>
  <si>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</si>
  <si>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</si>
  <si>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</si>
  <si>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</si>
  <si>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</si>
  <si>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</si>
  <si>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</si>
  <si>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</si>
  <si>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</si>
  <si>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</si>
  <si>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</si>
  <si>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</si>
  <si>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</si>
  <si>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</si>
  <si>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</si>
  <si>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</si>
  <si>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</si>
  <si>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</si>
  <si>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</si>
  <si>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</si>
  <si>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</si>
  <si>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</si>
  <si>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</si>
  <si>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</si>
  <si>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</si>
  <si>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</si>
  <si>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</si>
  <si>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</si>
  <si>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</si>
  <si>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</si>
  <si>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</si>
  <si>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</si>
  <si>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</si>
  <si>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</si>
  <si>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</si>
  <si>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</si>
  <si>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</si>
  <si>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</si>
  <si>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</si>
  <si>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</si>
  <si>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</si>
  <si>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</si>
  <si>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</si>
  <si>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</si>
  <si>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</si>
  <si>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</si>
  <si>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</si>
  <si>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</si>
  <si>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</si>
  <si>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</si>
  <si>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</si>
  <si>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</si>
  <si>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</si>
  <si>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</si>
  <si>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</si>
  <si>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</si>
  <si>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</si>
  <si>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</si>
  <si>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</si>
  <si>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</si>
  <si>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</si>
  <si>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</si>
  <si>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</si>
  <si>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</si>
  <si>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</si>
  <si>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</si>
  <si>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</si>
  <si>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</si>
  <si>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</si>
  <si>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</si>
  <si>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</si>
  <si>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</si>
  <si>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</si>
  <si>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</si>
  <si>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</si>
  <si>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</si>
  <si>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</si>
  <si>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</si>
  <si>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</si>
  <si>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</si>
  <si>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</si>
  <si>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</si>
  <si>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</si>
  <si>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</si>
  <si>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</si>
  <si>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</si>
  <si>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</si>
  <si>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</si>
  <si>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</si>
  <si>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</si>
  <si>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</si>
  <si>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</si>
  <si>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</si>
  <si>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</si>
  <si>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</si>
  <si>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</si>
  <si>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</si>
  <si>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</si>
  <si>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</si>
  <si>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</si>
  <si>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</si>
  <si>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</si>
  <si>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</si>
  <si>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</si>
  <si>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</si>
  <si>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</si>
  <si>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</si>
  <si>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</si>
  <si>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</si>
  <si>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</si>
  <si>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</si>
  <si>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</si>
  <si>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</si>
  <si>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</si>
  <si>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</si>
  <si>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</si>
  <si>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</si>
  <si>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</si>
  <si>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</si>
  <si>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</si>
  <si>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</si>
  <si>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</si>
  <si>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</si>
  <si>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</si>
  <si>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</si>
  <si>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</si>
  <si>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</si>
  <si>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</si>
  <si>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</si>
  <si>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</si>
  <si>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</si>
  <si>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</si>
  <si>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</si>
  <si>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</si>
  <si>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</si>
  <si>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</si>
  <si>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</si>
  <si>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</si>
  <si>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</si>
  <si>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</si>
  <si>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</si>
  <si>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</si>
  <si>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</si>
  <si>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</si>
  <si>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</si>
  <si>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</si>
  <si>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</si>
  <si>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</si>
  <si>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</si>
  <si>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</si>
  <si>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</si>
  <si>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</si>
  <si>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</si>
  <si>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</si>
  <si>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</si>
  <si>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</si>
  <si>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</si>
  <si>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</si>
  <si>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</si>
  <si>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</si>
  <si>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</si>
  <si>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</si>
  <si>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</si>
  <si>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</si>
  <si>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</si>
  <si>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</si>
  <si>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</si>
  <si>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</si>
  <si>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</si>
  <si>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</si>
  <si>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</si>
  <si>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</si>
  <si>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</si>
  <si>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</si>
  <si>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</si>
  <si>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</si>
  <si>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</si>
  <si>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</si>
  <si>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</si>
  <si>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</si>
  <si>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</si>
  <si>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</si>
  <si>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</si>
  <si>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</si>
  <si>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</si>
  <si>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</si>
  <si>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</si>
  <si>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</si>
  <si>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</si>
  <si>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</si>
  <si>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</si>
  <si>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</si>
  <si>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</si>
  <si>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</si>
  <si>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</si>
  <si>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</si>
  <si>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</si>
  <si>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</si>
  <si>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</si>
  <si>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</si>
  <si>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</si>
  <si>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</si>
  <si>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</si>
  <si>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</si>
  <si>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</si>
  <si>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</si>
  <si>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</si>
  <si>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</si>
  <si>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</si>
  <si>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</si>
  <si>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</si>
  <si>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</si>
  <si>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</si>
  <si>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</si>
  <si>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</si>
  <si>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</si>
  <si>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</si>
  <si>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</si>
  <si>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</si>
  <si>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</si>
  <si>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</si>
  <si>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</si>
  <si>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</si>
  <si>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</si>
  <si>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</si>
  <si>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</si>
  <si>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</si>
  <si>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</si>
  <si>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</si>
  <si>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</si>
  <si>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</si>
  <si>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</si>
  <si>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</si>
  <si>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</si>
  <si>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</si>
  <si>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</si>
  <si>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</si>
  <si>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</si>
  <si>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</si>
  <si>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</si>
  <si>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</si>
  <si>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</si>
  <si>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</si>
  <si>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</si>
  <si>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</si>
  <si>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</si>
  <si>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</si>
  <si>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</si>
  <si>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</si>
  <si>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</si>
  <si>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</si>
  <si>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</si>
  <si>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</si>
  <si>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</si>
  <si>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</si>
  <si>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</si>
  <si>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</si>
  <si>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</si>
  <si>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</si>
  <si>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</si>
  <si>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</si>
  <si>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</si>
  <si>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</si>
  <si>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</si>
  <si>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</si>
  <si>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</si>
  <si>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</si>
  <si>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</si>
  <si>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</si>
  <si>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</si>
  <si>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</si>
  <si>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</si>
  <si>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</si>
  <si>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</si>
  <si>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</si>
  <si>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</si>
  <si>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</si>
  <si>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</si>
  <si>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</si>
  <si>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</si>
  <si>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</si>
  <si>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</si>
  <si>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</si>
  <si>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</si>
  <si>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</si>
  <si>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</si>
  <si>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</si>
  <si>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</si>
  <si>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</si>
  <si>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</si>
  <si>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</si>
  <si>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</si>
  <si>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</si>
  <si>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</si>
  <si>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</si>
  <si>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</si>
  <si>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</si>
  <si>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</si>
  <si>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</si>
  <si>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</si>
  <si>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</si>
  <si>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</si>
  <si>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</si>
  <si>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</si>
  <si>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</si>
  <si>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</si>
  <si>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</si>
  <si>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</si>
  <si>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</si>
  <si>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</si>
  <si>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</si>
  <si>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</si>
  <si>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</si>
  <si>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</si>
  <si>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</si>
  <si>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</si>
  <si>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</si>
  <si>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</si>
  <si>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</si>
  <si>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</si>
  <si>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</si>
  <si>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</si>
  <si>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</si>
  <si>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</si>
  <si>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</si>
  <si>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</si>
  <si>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</si>
  <si>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</si>
  <si>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</si>
  <si>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</si>
  <si>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</si>
  <si>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</si>
  <si>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</si>
  <si>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</si>
  <si>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</si>
  <si>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</si>
  <si>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</si>
  <si>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</si>
  <si>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</si>
  <si>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</si>
  <si>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</si>
  <si>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</si>
  <si>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</si>
  <si>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</si>
  <si>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</si>
  <si>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</si>
  <si>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</si>
  <si>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</si>
  <si>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</si>
  <si>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</si>
  <si>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</si>
  <si>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</si>
  <si>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</si>
  <si>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</si>
  <si>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</si>
  <si>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</si>
  <si>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</si>
  <si>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</si>
  <si>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</si>
  <si>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</si>
  <si>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</si>
  <si>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</si>
  <si>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</si>
  <si>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</si>
  <si>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</si>
  <si>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</si>
  <si>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</si>
  <si>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</si>
  <si>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</si>
  <si>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</si>
  <si>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</si>
  <si>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</si>
  <si>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</si>
  <si>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</si>
  <si>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</si>
  <si>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</si>
  <si>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</si>
  <si>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</si>
  <si>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</si>
  <si>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</si>
  <si>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</si>
  <si>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</si>
  <si>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</si>
  <si>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</si>
  <si>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</si>
  <si>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</si>
  <si>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</si>
  <si>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</si>
  <si>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</si>
  <si>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</si>
  <si>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</si>
  <si>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</si>
  <si>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</si>
  <si>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</si>
  <si>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</si>
  <si>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</si>
  <si>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</si>
  <si>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</si>
  <si>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</si>
  <si>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</si>
  <si>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</si>
  <si>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</si>
  <si>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</si>
  <si>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</si>
  <si>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</si>
  <si>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</si>
  <si>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</si>
  <si>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</si>
  <si>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</si>
  <si>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</si>
  <si>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</si>
  <si>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</si>
  <si>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</si>
  <si>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</si>
  <si>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</si>
  <si>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</si>
  <si>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</si>
  <si>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</si>
  <si>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</si>
  <si>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</si>
  <si>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</si>
  <si>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</si>
  <si>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</si>
  <si>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</si>
  <si>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</si>
  <si>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</si>
  <si>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</si>
  <si>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</si>
  <si>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</si>
  <si>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</si>
  <si>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</si>
  <si>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</si>
  <si>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</si>
  <si>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</si>
  <si>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</si>
  <si>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</si>
  <si>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</si>
  <si>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</si>
  <si>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</si>
  <si>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</si>
  <si>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</si>
  <si>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</si>
  <si>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</si>
  <si>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</si>
  <si>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</si>
  <si>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</si>
  <si>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</si>
  <si>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</si>
  <si>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</si>
  <si>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</si>
  <si>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</si>
  <si>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</si>
  <si>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</si>
  <si>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</si>
  <si>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</si>
  <si>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</si>
  <si>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</si>
  <si>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</si>
  <si>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</si>
  <si>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</si>
  <si>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</si>
  <si>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</si>
  <si>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</si>
  <si>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</si>
  <si>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</si>
  <si>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</si>
  <si>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</si>
  <si>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</si>
  <si>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</si>
  <si>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</si>
  <si>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</si>
  <si>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</si>
  <si>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</si>
  <si>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</si>
  <si>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</si>
  <si>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</si>
  <si>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</si>
  <si>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</si>
  <si>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</si>
  <si>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</si>
  <si>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</si>
  <si>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</si>
  <si>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</si>
  <si>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</si>
  <si>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</si>
  <si>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</si>
  <si>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</si>
  <si>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</si>
  <si>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</si>
  <si>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</si>
  <si>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</si>
  <si>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</si>
  <si>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</si>
  <si>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</si>
  <si>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</si>
  <si>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</si>
  <si>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</si>
  <si>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</si>
  <si>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</si>
  <si>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</si>
  <si>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</si>
  <si>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</si>
  <si>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</si>
  <si>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</si>
  <si>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</si>
  <si>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</si>
  <si>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</si>
  <si>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</si>
  <si>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</si>
  <si>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</si>
  <si>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</si>
  <si>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</si>
  <si>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</si>
  <si>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</si>
  <si>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</si>
  <si>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</si>
  <si>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</si>
  <si>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</si>
  <si>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</si>
  <si>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</si>
  <si>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</si>
  <si>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</si>
  <si>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</si>
  <si>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</si>
  <si>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</si>
  <si>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</si>
  <si>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</si>
  <si>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</si>
  <si>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</si>
  <si>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</si>
  <si>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</si>
  <si>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</si>
  <si>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</si>
  <si>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</si>
  <si>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</si>
  <si>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</si>
  <si>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</si>
  <si>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</si>
  <si>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</si>
  <si>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</si>
  <si>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</si>
  <si>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</si>
  <si>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</si>
  <si>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</si>
  <si>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</si>
  <si>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</si>
  <si>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</si>
  <si>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</si>
  <si>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</si>
  <si>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</si>
  <si>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</si>
  <si>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</si>
  <si>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</si>
  <si>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</si>
  <si>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</si>
  <si>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</si>
  <si>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</si>
  <si>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</si>
  <si>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</si>
  <si>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</si>
  <si>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</si>
  <si>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</si>
  <si>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</si>
  <si>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</si>
  <si>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</si>
  <si>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</si>
  <si>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</si>
  <si>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</si>
  <si>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</si>
  <si>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</si>
  <si>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</si>
  <si>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</si>
  <si>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</si>
  <si>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</si>
  <si>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</si>
  <si>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</si>
  <si>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</si>
  <si>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</si>
  <si>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</si>
  <si>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</si>
  <si>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</si>
  <si>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</si>
  <si>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</si>
  <si>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</si>
  <si>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</si>
  <si>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</si>
  <si>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</si>
  <si>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</si>
  <si>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</si>
  <si>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</si>
  <si>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</si>
  <si>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</si>
  <si>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</si>
  <si>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</si>
  <si>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</si>
  <si>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</si>
  <si>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</si>
  <si>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</si>
  <si>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</si>
  <si>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</si>
  <si>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</si>
  <si>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</si>
  <si>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</si>
  <si>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</si>
  <si>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</si>
  <si>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</si>
  <si>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</si>
  <si>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</si>
  <si>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</si>
  <si>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</si>
  <si>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</si>
  <si>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</si>
  <si>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</si>
  <si>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</si>
  <si>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</si>
  <si>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</si>
  <si>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</si>
  <si>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</si>
  <si>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</si>
  <si>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</si>
  <si>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</si>
  <si>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</si>
  <si>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</si>
  <si>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</si>
  <si>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</si>
  <si>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</si>
  <si>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</si>
  <si>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</si>
  <si>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</si>
  <si>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</si>
  <si>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</si>
  <si>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</si>
  <si>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</si>
  <si>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</si>
  <si>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</si>
  <si>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</si>
  <si>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</si>
  <si>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</si>
  <si>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</si>
  <si>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</si>
  <si>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</si>
  <si>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</si>
  <si>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</si>
  <si>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</si>
  <si>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</si>
  <si>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</si>
  <si>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</si>
  <si>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</si>
  <si>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</si>
  <si>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</si>
  <si>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</si>
  <si>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</si>
  <si>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</si>
  <si>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</si>
  <si>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</si>
  <si>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</si>
  <si>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</si>
  <si>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</si>
  <si>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</si>
  <si>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</si>
  <si>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</si>
  <si>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</si>
  <si>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</si>
  <si>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</si>
  <si>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</si>
  <si>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</si>
  <si>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</si>
  <si>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</si>
  <si>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</si>
  <si>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</si>
  <si>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</si>
  <si>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</si>
  <si>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</si>
  <si>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</si>
  <si>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</si>
  <si>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</si>
  <si>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</si>
  <si>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</si>
  <si>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</si>
  <si>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</si>
  <si>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</si>
  <si>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</si>
  <si>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</si>
  <si>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</si>
  <si>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</si>
  <si>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</si>
  <si>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</si>
  <si>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</si>
  <si>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</si>
  <si>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</si>
  <si>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</si>
  <si>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</si>
  <si>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</si>
  <si>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</si>
  <si>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</si>
  <si>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</si>
  <si>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</si>
  <si>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</si>
  <si>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</si>
  <si>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</si>
  <si>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</si>
  <si>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</si>
  <si>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</si>
  <si>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</si>
  <si>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</si>
  <si>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</si>
  <si>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</si>
  <si>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</si>
  <si>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</si>
  <si>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</si>
  <si>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</si>
  <si>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</si>
  <si>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</si>
  <si>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</si>
  <si>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</si>
  <si>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</si>
  <si>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</si>
  <si>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</si>
  <si>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</si>
  <si>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</si>
  <si>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</si>
  <si>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</si>
  <si>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</si>
  <si>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</si>
  <si>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</si>
  <si>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</si>
  <si>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</si>
  <si>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</si>
  <si>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</si>
  <si>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</si>
  <si>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</si>
  <si>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</si>
  <si>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</si>
  <si>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</si>
  <si>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</si>
  <si>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</si>
  <si>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</si>
  <si>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</si>
  <si>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</si>
  <si>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</si>
  <si>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</si>
  <si>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</si>
  <si>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</si>
  <si>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</si>
  <si>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</si>
  <si>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</si>
  <si>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</si>
  <si>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</si>
  <si>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</si>
  <si>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</si>
  <si>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</si>
  <si>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</si>
  <si>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</si>
  <si>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</si>
  <si>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</si>
  <si>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</si>
  <si>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</si>
  <si>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</si>
  <si>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</si>
  <si>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</si>
  <si>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</si>
  <si>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</si>
  <si>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</si>
  <si>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</si>
  <si>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</si>
  <si>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</si>
  <si>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</si>
  <si>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</si>
  <si>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</si>
  <si>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</si>
  <si>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</si>
  <si>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</si>
  <si>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</si>
  <si>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</si>
  <si>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</si>
  <si>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</si>
  <si>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</si>
  <si>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</si>
  <si>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</si>
  <si>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</si>
  <si>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</si>
  <si>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</si>
  <si>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</si>
  <si>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</si>
  <si>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</si>
  <si>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</si>
  <si>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</si>
  <si>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</si>
  <si>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</si>
  <si>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</si>
  <si>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</si>
  <si>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</si>
  <si>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</si>
  <si>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</si>
  <si>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</si>
  <si>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</si>
  <si>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</si>
  <si>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</si>
  <si>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</si>
  <si>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</si>
  <si>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</si>
  <si>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</si>
  <si>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</si>
  <si>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</si>
  <si>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</si>
  <si>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</si>
  <si>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</si>
  <si>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</si>
  <si>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</si>
  <si>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</si>
  <si>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</si>
  <si>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</si>
  <si>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</si>
  <si>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</si>
  <si>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</si>
  <si>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</si>
  <si>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</si>
  <si>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</si>
  <si>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</si>
  <si>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</si>
  <si>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</si>
  <si>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</si>
  <si>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</si>
  <si>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</si>
  <si>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</si>
  <si>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</si>
  <si>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</si>
  <si>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</si>
  <si>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</si>
  <si>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</si>
  <si>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</si>
  <si>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</si>
  <si>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</si>
  <si>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</si>
  <si>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</si>
  <si>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</si>
  <si>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</si>
  <si>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</si>
  <si>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</si>
  <si>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</si>
  <si>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</si>
  <si>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</si>
  <si>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</si>
  <si>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</si>
  <si>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</si>
  <si>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</si>
  <si>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</si>
  <si>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</si>
  <si>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</si>
  <si>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</si>
  <si>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</si>
  <si>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</si>
  <si>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</si>
  <si>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</si>
  <si>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</si>
  <si>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</si>
  <si>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</si>
  <si>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</si>
  <si>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</si>
  <si>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</si>
  <si>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</si>
  <si>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</si>
  <si>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</si>
  <si>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</si>
  <si>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</si>
  <si>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</si>
  <si>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</si>
  <si>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</si>
  <si>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</si>
  <si>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</si>
  <si>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</si>
  <si>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</si>
  <si>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</si>
  <si>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</si>
  <si>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</si>
  <si>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</si>
  <si>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</si>
  <si>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</si>
  <si>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</si>
  <si>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</si>
  <si>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</si>
  <si>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</si>
  <si>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</si>
  <si>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</si>
  <si>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</si>
  <si>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</si>
  <si>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</si>
  <si>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</si>
  <si>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</si>
  <si>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</si>
  <si>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</si>
  <si>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</si>
  <si>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</si>
  <si>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</si>
  <si>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</si>
  <si>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</si>
  <si>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</si>
  <si>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</si>
  <si>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</si>
  <si>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</si>
  <si>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</si>
  <si>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</si>
  <si>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</si>
  <si>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</si>
  <si>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</si>
  <si>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</si>
  <si>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</si>
  <si>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</si>
  <si>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</si>
  <si>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</si>
  <si>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</si>
  <si>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</si>
  <si>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</si>
  <si>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</si>
  <si>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</si>
  <si>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</si>
  <si>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</si>
  <si>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</si>
  <si>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</si>
  <si>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</si>
  <si>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</si>
  <si>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</si>
  <si>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</si>
  <si>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</si>
  <si>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</si>
  <si>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</si>
  <si>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</si>
  <si>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</si>
  <si>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</si>
  <si>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</si>
  <si>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</si>
  <si>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</si>
  <si>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</si>
  <si>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</si>
  <si>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</si>
  <si>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</si>
  <si>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</si>
  <si>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</si>
  <si>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</si>
  <si>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</si>
  <si>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</si>
  <si>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</si>
  <si>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</si>
  <si>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</si>
  <si>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</si>
  <si>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</si>
  <si>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</si>
  <si>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</si>
  <si>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</si>
  <si>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</si>
  <si>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</si>
  <si>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</si>
  <si>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</si>
  <si>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</si>
  <si>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</si>
  <si>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</si>
  <si>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</si>
  <si>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</si>
  <si>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</si>
  <si>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</si>
  <si>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</si>
  <si>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</si>
  <si>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</si>
  <si>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</si>
  <si>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</si>
  <si>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</si>
  <si>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</si>
  <si>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</si>
  <si>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</si>
  <si>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</si>
  <si>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</si>
  <si>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</si>
  <si>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</si>
  <si>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</si>
  <si>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</si>
  <si>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</si>
  <si>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</si>
  <si>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</si>
  <si>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</si>
  <si>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</si>
  <si>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</si>
  <si>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</si>
  <si>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</si>
  <si>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</si>
  <si>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</si>
  <si>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</si>
  <si>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</si>
  <si>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</si>
  <si>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</si>
  <si>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</si>
  <si>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</si>
  <si>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</si>
  <si>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</si>
  <si>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</si>
  <si>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</si>
  <si>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</si>
  <si>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</si>
  <si>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</si>
  <si>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</si>
  <si>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</si>
  <si>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</si>
  <si>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</si>
  <si>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</si>
  <si>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</si>
  <si>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</si>
  <si>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</si>
  <si>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</si>
  <si>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</si>
  <si>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</si>
  <si>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</si>
  <si>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</si>
  <si>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</si>
  <si>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</si>
  <si>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</si>
  <si>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</si>
  <si>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</si>
  <si>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</si>
  <si>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</si>
  <si>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</si>
  <si>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</si>
  <si>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</si>
  <si>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</si>
  <si>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</si>
  <si>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</si>
  <si>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</si>
  <si>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</si>
  <si>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</si>
  <si>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</si>
  <si>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</si>
  <si>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</si>
  <si>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</si>
  <si>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</si>
  <si>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</si>
  <si>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</si>
  <si>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</si>
  <si>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</si>
  <si>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</si>
  <si>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</si>
  <si>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</si>
  <si>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</si>
  <si>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</si>
  <si>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</si>
  <si>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</si>
  <si>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</si>
  <si>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</si>
  <si>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</si>
  <si>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</si>
  <si>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</si>
  <si>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</si>
  <si>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</si>
  <si>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</si>
  <si>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</si>
  <si>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</si>
  <si>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</si>
  <si>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</si>
  <si>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</si>
  <si>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</si>
  <si>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</si>
  <si>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</si>
  <si>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</si>
  <si>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</si>
  <si>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</si>
  <si>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</si>
  <si>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</si>
  <si>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</si>
  <si>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</si>
  <si>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</si>
  <si>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</si>
  <si>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</si>
  <si>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</si>
  <si>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</si>
  <si>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</si>
  <si>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</si>
  <si>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</si>
  <si>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</si>
  <si>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</si>
  <si>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</si>
  <si>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</si>
  <si>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</si>
  <si>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</si>
  <si>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</si>
  <si>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</si>
  <si>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</si>
  <si>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</si>
  <si>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</si>
  <si>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</si>
  <si>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</si>
  <si>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</si>
  <si>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</si>
  <si>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</si>
  <si>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</si>
  <si>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</si>
  <si>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</si>
  <si>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</si>
  <si>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</si>
  <si>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</si>
  <si>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</si>
  <si>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</si>
  <si>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</si>
  <si>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</si>
  <si>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</si>
  <si>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</si>
  <si>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</si>
  <si>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</si>
  <si>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</si>
  <si>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</si>
  <si>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</si>
  <si>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</si>
  <si>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</si>
  <si>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</si>
  <si>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</si>
  <si>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</si>
  <si>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</si>
  <si>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</si>
  <si>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</si>
  <si>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</si>
  <si>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</si>
  <si>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</si>
  <si>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</si>
  <si>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</si>
  <si>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</si>
  <si>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</si>
  <si>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</si>
  <si>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</si>
  <si>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</si>
  <si>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</si>
  <si>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</si>
  <si>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</si>
  <si>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</si>
  <si>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</si>
  <si>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</si>
  <si>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</si>
  <si>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</si>
  <si>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</si>
  <si>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</si>
  <si>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</si>
  <si>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</si>
  <si>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</si>
  <si>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</si>
  <si>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</si>
  <si>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</si>
  <si>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</si>
  <si>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</si>
  <si>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</si>
  <si>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</si>
  <si>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</si>
  <si>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</si>
  <si>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</si>
  <si>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</si>
  <si>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</si>
  <si>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</si>
  <si>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</si>
  <si>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</si>
  <si>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</si>
  <si>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</si>
  <si>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</si>
  <si>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</si>
  <si>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</si>
  <si>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</si>
  <si>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</si>
  <si>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</si>
  <si>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</si>
  <si>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</si>
  <si>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</si>
  <si>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</si>
  <si>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</si>
  <si>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</si>
  <si>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</si>
  <si>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</si>
  <si>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</si>
  <si>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</si>
  <si>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</si>
  <si>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</si>
  <si>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</si>
  <si>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</si>
  <si>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</si>
  <si>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</si>
  <si>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</si>
  <si>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</si>
  <si>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</si>
  <si>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</si>
  <si>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</si>
  <si>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</si>
  <si>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</si>
  <si>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</si>
  <si>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</si>
  <si>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</si>
  <si>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</si>
  <si>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</si>
  <si>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</si>
  <si>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</si>
  <si>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</si>
  <si>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</si>
  <si>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</si>
  <si>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</si>
  <si>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</si>
  <si>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</si>
  <si>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</si>
  <si>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</si>
  <si>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</si>
  <si>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</si>
  <si>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</si>
  <si>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</si>
  <si>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</si>
  <si>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</si>
  <si>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</si>
  <si>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</si>
  <si>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</si>
  <si>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</si>
  <si>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</si>
  <si>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</si>
  <si>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</si>
  <si>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</si>
  <si>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</si>
  <si>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</si>
  <si>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</si>
  <si>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</si>
  <si>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</si>
  <si>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</si>
  <si>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</si>
  <si>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</si>
  <si>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</si>
  <si>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</si>
  <si>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</si>
  <si>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</si>
  <si>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</si>
  <si>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</si>
  <si>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</si>
  <si>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</si>
  <si>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</si>
  <si>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</si>
  <si>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</si>
  <si>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</si>
  <si>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</si>
  <si>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</si>
  <si>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</si>
  <si>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</si>
  <si>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</si>
  <si>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</si>
  <si>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</si>
  <si>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</si>
  <si>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</si>
  <si>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</si>
  <si>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</si>
  <si>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</si>
  <si>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</si>
  <si>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</si>
  <si>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</si>
  <si>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</si>
  <si>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</si>
  <si>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</si>
  <si>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</si>
  <si>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</si>
  <si>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</si>
  <si>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</si>
  <si>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</si>
  <si>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</si>
  <si>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</si>
  <si>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</si>
  <si>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</si>
  <si>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</si>
  <si>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</si>
  <si>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</si>
  <si>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</si>
  <si>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</si>
  <si>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</si>
  <si>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</si>
  <si>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</si>
  <si>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</si>
  <si>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</si>
  <si>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</si>
  <si>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</si>
  <si>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</si>
  <si>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</si>
  <si>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</si>
  <si>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</si>
  <si>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</si>
  <si>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</si>
  <si>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</si>
  <si>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</si>
  <si>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</si>
  <si>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</si>
  <si>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</si>
  <si>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</si>
  <si>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</si>
  <si>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</si>
  <si>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</si>
  <si>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</si>
  <si>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</si>
  <si>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</si>
  <si>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</si>
  <si>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</si>
  <si>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</si>
  <si>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</si>
  <si>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</si>
  <si>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</si>
  <si>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</si>
  <si>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</si>
  <si>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</si>
  <si>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</si>
  <si>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</si>
  <si>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</si>
  <si>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</si>
  <si>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</si>
  <si>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</si>
  <si>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</si>
  <si>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</si>
  <si>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</si>
  <si>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</si>
  <si>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</si>
  <si>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</si>
  <si>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</si>
  <si>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</si>
  <si>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</si>
  <si>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</si>
  <si>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</si>
  <si>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</si>
  <si>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</si>
  <si>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</si>
  <si>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</si>
  <si>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</si>
  <si>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</si>
  <si>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</si>
  <si>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</si>
  <si>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</si>
  <si>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</si>
  <si>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</si>
  <si>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</si>
  <si>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</si>
  <si>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</si>
  <si>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</si>
  <si>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</si>
  <si>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</si>
  <si>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</si>
  <si>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</si>
  <si>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</si>
  <si>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</si>
  <si>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</si>
  <si>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</si>
  <si>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</si>
  <si>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</si>
  <si>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</si>
  <si>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</si>
  <si>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</si>
  <si>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</si>
  <si>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</si>
  <si>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</si>
  <si>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</si>
  <si>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</si>
  <si>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</si>
  <si>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</si>
  <si>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</si>
  <si>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</si>
  <si>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</si>
  <si>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</si>
  <si>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</si>
  <si>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</si>
  <si>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</si>
  <si>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</si>
  <si>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</si>
  <si>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</si>
  <si>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</si>
  <si>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</si>
  <si>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</si>
  <si>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</si>
  <si>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</si>
  <si>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</si>
  <si>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</si>
  <si>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</si>
  <si>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</si>
  <si>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</si>
  <si>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</si>
  <si>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</si>
  <si>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</si>
  <si>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</si>
  <si>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</si>
  <si>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</si>
  <si>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</si>
  <si>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</si>
  <si>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</si>
  <si>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</si>
  <si>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</si>
  <si>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</si>
  <si>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</si>
  <si>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</si>
  <si>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</si>
  <si>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</si>
  <si>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</si>
  <si>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</si>
  <si>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</si>
  <si>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</si>
  <si>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</si>
  <si>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</si>
  <si>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</si>
  <si>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</si>
  <si>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</si>
  <si>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</si>
  <si>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</si>
  <si>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</si>
  <si>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</si>
  <si>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</si>
  <si>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</si>
  <si>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</si>
  <si>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</si>
  <si>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</si>
  <si>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</si>
  <si>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</si>
  <si>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</si>
  <si>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</si>
  <si>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</si>
  <si>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</si>
  <si>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</si>
  <si>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</si>
  <si>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</si>
  <si>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</si>
  <si>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</si>
  <si>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</si>
  <si>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</si>
  <si>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</si>
  <si>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</si>
  <si>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</si>
  <si>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</si>
  <si>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</si>
  <si>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</si>
  <si>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</si>
  <si>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</si>
  <si>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</si>
  <si>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</si>
  <si>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</si>
  <si>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</si>
  <si>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</si>
  <si>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</si>
  <si>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</si>
  <si>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</si>
  <si>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</si>
  <si>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</si>
  <si>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</si>
  <si>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</si>
  <si>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</si>
  <si>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</si>
  <si>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</si>
  <si>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</si>
  <si>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</si>
  <si>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</si>
  <si>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</si>
  <si>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</si>
  <si>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</si>
  <si>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</si>
  <si>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</si>
  <si>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</si>
  <si>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</si>
  <si>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</si>
  <si>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</si>
  <si>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</si>
  <si>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</si>
  <si>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</si>
  <si>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VAR A TOUET-SUR-VAR 1</t>
  </si>
  <si>
    <t>VAR</t>
  </si>
  <si>
    <t>06710020</t>
  </si>
  <si>
    <t>18690155900069</t>
  </si>
  <si>
    <t>AGENCE DE L'EAU RHONE MEDITERRANEE CORSE</t>
  </si>
  <si>
    <t>34255833500077</t>
  </si>
  <si>
    <t>AQUASCOP BIOLOGIE site de Monptellier</t>
  </si>
  <si>
    <t>JOYCE LAMBERT, FRANCOIS EVEN</t>
  </si>
  <si>
    <t>IBMR standard</t>
  </si>
  <si>
    <t>GAUCHE</t>
  </si>
  <si>
    <t>ETIAGE NORMAL</t>
  </si>
  <si>
    <t>ENSOLEILLE</t>
  </si>
  <si>
    <t>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</si>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</sst>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1020993</v>
      </c>
      <c r="G10" s="97"/>
      <c r="H10" s="98"/>
    </row>
    <row r="11" spans="1:8" ht="15">
      <c r="A11" s="10" t="s">
        <v>2277</v>
      </c>
      <c r="B11" s="47">
        <v>43698</v>
      </c>
      <c r="D11" s="10" t="s">
        <v>2280</v>
      </c>
      <c r="E11" s="52">
        <v>6324462</v>
      </c>
      <c r="G11" s="97"/>
      <c r="H11" s="98"/>
    </row>
    <row r="12" spans="1:8" ht="15">
      <c r="A12" s="10" t="s">
        <v>2283</v>
      </c>
      <c r="B12" s="52"/>
      <c r="D12" s="10" t="s">
        <v>2281</v>
      </c>
      <c r="E12" s="52">
        <v>1021081</v>
      </c>
      <c r="G12" s="99"/>
      <c r="H12" s="100"/>
    </row>
    <row r="13" spans="1:5" ht="17.25" customHeight="1" thickBot="1">
      <c r="A13" s="2"/>
      <c r="B13" s="55"/>
      <c r="D13" s="10" t="s">
        <v>2282</v>
      </c>
      <c r="E13" s="52">
        <v>6324418</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1020993</v>
      </c>
    </row>
    <row r="18" spans="1:3" ht="15">
      <c r="A18" s="111"/>
      <c r="B18" s="49" t="s">
        <v>2267</v>
      </c>
      <c r="C18" s="61">
        <f>E11</f>
        <v>6324462</v>
      </c>
    </row>
    <row r="19" spans="1:2" ht="15">
      <c r="A19" s="3" t="s">
        <v>2063</v>
      </c>
      <c r="B19" s="29">
        <v>320</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24.2</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24.2</v>
      </c>
      <c r="C37" s="6"/>
      <c r="D37" s="8" t="s">
        <v>2110</v>
      </c>
      <c r="E37" s="30"/>
    </row>
    <row r="38" spans="1:5" s="7" customFormat="1" ht="15" customHeight="1">
      <c r="A38" s="5" t="s">
        <v>2115</v>
      </c>
      <c r="B38" s="30">
        <v>6</v>
      </c>
      <c r="C38" s="6"/>
      <c r="D38" s="8" t="s">
        <v>2115</v>
      </c>
      <c r="E38" s="30"/>
    </row>
    <row r="39" spans="1:5" s="7" customFormat="1" ht="15" customHeight="1">
      <c r="A39" s="8" t="s">
        <v>2109</v>
      </c>
      <c r="B39" s="30" t="s">
        <v>5301</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2</v>
      </c>
      <c r="C84" s="6"/>
      <c r="D84" s="10" t="s">
        <v>2074</v>
      </c>
      <c r="E84" s="9"/>
    </row>
    <row r="85" spans="1:5" s="15" customFormat="1" ht="15">
      <c r="A85" s="3" t="s">
        <v>2073</v>
      </c>
      <c r="B85" s="9"/>
      <c r="C85" s="6"/>
      <c r="D85" s="10" t="s">
        <v>2073</v>
      </c>
      <c r="E85" s="9"/>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122</v>
      </c>
      <c r="B97" s="20" t="str">
        <f>IF(A97="NEWCOD",IF(ISBLANK(G97),"renseigner le champ 'Nouveau taxon'",G97),VLOOKUP(A97,'Ref Taxo'!A:B,2,FALSE))</f>
        <v>Bangia</v>
      </c>
      <c r="C97" s="21">
        <f>IF(A97="NEWCOD",IF(ISBLANK(H97),"NoCod",H97),VLOOKUP(A97,'Ref Taxo'!A:D,4,FALSE))</f>
        <v>1153</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6</v>
      </c>
      <c r="E98" s="35"/>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0.02</v>
      </c>
      <c r="E99" s="35"/>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0.01</v>
      </c>
      <c r="E100" s="35"/>
      <c r="F100" s="35" t="s">
        <v>2290</v>
      </c>
      <c r="G100" s="79"/>
      <c r="H100" s="80"/>
    </row>
    <row r="101" spans="1:8" ht="15">
      <c r="A101" s="33" t="s">
        <v>1883</v>
      </c>
      <c r="B101" s="20" t="str">
        <f>IF(A101="NEWCOD",IF(ISBLANK(G101),"renseigner le champ 'Nouveau taxon'",G101),VLOOKUP(A101,'Ref Taxo'!A:B,2,FALSE))</f>
        <v>Spirogyra</v>
      </c>
      <c r="C101" s="21">
        <f>IF(A101="NEWCOD",IF(ISBLANK(H101),"NoCod",H101),VLOOKUP(A101,'Ref Taxo'!A:D,4,FALSE))</f>
        <v>1147</v>
      </c>
      <c r="D101" s="34">
        <v>0.01</v>
      </c>
      <c r="E101" s="35"/>
      <c r="F101" s="35" t="s">
        <v>2290</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35"/>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35"/>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