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<sst xmlns="http://schemas.openxmlformats.org/spreadsheetml/2006/main" count="168" uniqueCount="113">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</sst>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4" colorId="64" zoomScale="75" zoomScaleNormal="75" zoomScalePageLayoutView="100" workbookViewId="0">
      <selection pane="topLeft" activeCell="C16" activeCellId="0" sqref="C1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3.9" hidden="false" customHeight="false" outlineLevel="0" collapsed="false">
      <c r="A22" s="36" t="s">
        <v>44</v>
      </c>
      <c r="B22" s="36" t="str">
        <f aca="false">'[2]cahier de suivi des échantillons diatomées p2'!$d$6</f>
        <v>06217000</v>
      </c>
      <c r="C22" s="36" t="str">
        <f aca="false">'[2]fiche de prélèvement diatomées'!e11</f>
        <v>PRUNELLI</v>
      </c>
      <c r="D22" s="37" t="str">
        <f aca="false">[2]descriptionstation!c7</f>
        <v>Pont RD196</v>
      </c>
      <c r="E22" s="37" t="str">
        <f aca="false">[2]descriptionstation!c8</f>
        <v>Cauro</v>
      </c>
      <c r="F22" s="37" t="str">
        <f aca="false">[2]descriptionstation!c9</f>
        <v>2A085</v>
      </c>
      <c r="G22" s="38" t="n">
        <f aca="false">'[3]fiche de prélèvement diatomées'!e19</f>
        <v>1187573</v>
      </c>
      <c r="H22" s="38" t="n">
        <f aca="false">'[3]fiche de prélèvement diatomées'!g19</f>
        <v>6110260</v>
      </c>
      <c r="I22" s="39"/>
      <c r="J22" s="39" t="str">
        <f aca="false">[2]descriptionstation!c13</f>
        <v>RCS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'[2]fiche de prélèvement diatomées'!c13</f>
        <v>44742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'[2]fiche de prélèvement diatomées'!c13</f>
        <v>44742</v>
      </c>
      <c r="B40" s="76"/>
      <c r="C40" s="76"/>
      <c r="D40" s="77"/>
      <c r="E40" s="78" t="s">
        <v>66</v>
      </c>
      <c r="F40" s="79" t="n">
        <f aca="false">'[2]fiche de prélèvement diatomées'!c39</f>
        <v>8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'[2]fiche de prélèvement diatomées'!m34</f>
        <v>N4</v>
      </c>
      <c r="C53" s="103" t="str">
        <f aca="false">'[2]fiche de prélèvement diatomées'!m32</f>
        <v>Semi-ouvert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2022-10-14T10:26:16Z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