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4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'04003340'!$A$1:$O$82</definedName>
    <definedName function="false" hidden="false" localSheetId="0" name="Excel_BuiltIn__FilterDatabase" vbProcedure="false">'04003340'!$A$23:$J$84</definedName>
    <definedName function="false" hidden="false" localSheetId="0" name="NOM" vbProcedure="false">'04003340'!$H$1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<sst xmlns="http://schemas.openxmlformats.org/spreadsheetml/2006/main" count="104" uniqueCount="100">
  <si>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</si>
  <si>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</si>
  <si>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</si>
  <si>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Laetitia BLANCHARD, Marlène MEYNARD</t>
  </si>
  <si>
    <t xml:space="preserve">conforme AFNOR T90-395 oct. 2003</t>
  </si>
  <si>
    <t xml:space="preserve">le Saint Julien</t>
  </si>
  <si>
    <t xml:space="preserve">RAU DE ST-JULIEN à SAINT-JULIEN-MOLHESABATE</t>
  </si>
  <si>
    <t xml:space="preserve">04003340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</si>
  <si>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</si>
  <si>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</si>
  <si>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</si>
  <si>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</si>
  <si>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</si>
  <si>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</si>
  <si>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</si>
  <si>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</si>
  <si>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</si>
  <si>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</si>
  <si>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rapide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</si>
  <si>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</si>
  <si>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</si>
  <si>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</si>
  <si>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</si>
  <si>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</si>
  <si>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</si>
  <si>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</si>
  <si>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</si>
  <si>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</si>
  <si>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</si>
  <si>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</si>
  <si>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</si>
  <si>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</si>
  <si>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</si>
  <si>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</si>
  <si>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</si>
  <si>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</si>
  <si>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</si>
  <si>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</si>
  <si>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</si>
  <si>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</si>
  <si>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</si>
  <si>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</si>
  <si>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</si>
  <si>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</si>
  <si>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</si>
  <si>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</si>
  <si>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</si>
  <si>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</si>
  <si>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</si>
  <si>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</si>
  <si>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</si>
  <si>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</si>
  <si>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</si>
  <si>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</si>
  <si>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</si>
  <si>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</si>
  <si>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</si>
  <si>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</si>
  <si>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(29,3537502288818 %)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</si>
  <si>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</si>
  <si>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</si>
  <si>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</si>
  <si>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</si>
  <si>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</si>
  <si>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</si>
  <si>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</si>
  <si>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</si>
  <si>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</si>
  <si>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</si>
  <si>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</si>
  <si>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</si>
  <si>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</si>
  <si>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</si>
  <si>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</si>
  <si>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</si>
  <si>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</si>
  <si>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</si>
  <si>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</si>
  <si>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LEJSPX</t>
  </si>
  <si>
    <t xml:space="preserve">FONSQU</t>
  </si>
  <si>
    <t xml:space="preserve">EPITET</t>
  </si>
  <si>
    <t xml:space="preserve">GLYFLU</t>
  </si>
  <si>
    <t xml:space="preserve">RANREP</t>
  </si>
  <si>
    <t xml:space="preserve">POLHYD</t>
  </si>
  <si>
    <t xml:space="preserve">DERWEB</t>
  </si>
  <si>
    <t xml:space="preserve">GLEHED</t>
  </si>
  <si>
    <t xml:space="preserve">AMBFLU</t>
  </si>
  <si>
    <t xml:space="preserve">CALBRU</t>
  </si>
  <si>
    <t xml:space="preserve">PORCOR</t>
  </si>
  <si>
    <t xml:space="preserve">BRARIV</t>
  </si>
  <si>
    <t xml:space="preserve">CHIPOL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</si>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</sst>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1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1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1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41841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13.8461538461538</v>
      </c>
      <c r="M5" s="52"/>
      <c r="N5" s="53" t="s">
        <v>16</v>
      </c>
      <c r="O5" s="54" t="n">
        <v>14.1818181818182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30</v>
      </c>
      <c r="C9" s="86"/>
      <c r="D9" s="87"/>
      <c r="E9" s="87"/>
      <c r="F9" s="88" t="n">
        <f aca="false">($B9*$B$7+$C9*$C$7)/100</f>
        <v>30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14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29.3537502288818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29.3537502288818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29.3537502288818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(29,3537502288818 %)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29.3537502288818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LEJSPX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FONSQU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EPITET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GLYFLU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RANREP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POLHYD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DERWEB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GLEHED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AMBFLU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0.0299999993294477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0.0299999993294477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CALBRU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0.100000001490116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0.100000001490116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PORCOR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89</v>
      </c>
      <c r="B34" s="221" t="n">
        <v>0.123750001192093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0.123750001192093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BRARIV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90</v>
      </c>
      <c r="B35" s="221" t="n">
        <v>1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1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CHIPOL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16</v>
      </c>
      <c r="B36" s="221" t="n">
        <v>28.0100002288818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28.0100002288818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RHYRIP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/>
      <c r="B37" s="221"/>
      <c r="C37" s="222"/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</v>
      </c>
      <c r="G37" s="208" t="str">
        <f aca="false">IF(A37="","",IF(ISERROR(VLOOKUP($A37,,13,0)),IF(ISERROR(VLOOKUP($A37,,12,0)),"    -",VLOOKUP($A37,,12,0)),VLOOKUP($A37,,13,0)))</f>
        <v/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</v>
      </c>
      <c r="G38" s="208" t="str">
        <f aca="false">IF(A38="","",IF(ISERROR(VLOOKUP($A38,,13,0)),IF(ISERROR(VLOOKUP($A38,,12,0)),"    -",VLOOKUP($A38,,12,0)),VLOOKUP($A38,,13,0)))</f>
        <v/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</v>
      </c>
      <c r="G39" s="208" t="str">
        <f aca="false">IF(A39="","",IF(ISERROR(VLOOKUP($A39,,13,0)),IF(ISERROR(VLOOKUP($A39,,12,0)),"    -",VLOOKUP($A39,,12,0)),VLOOKUP($A39,,13,0)))</f>
        <v/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Saint Julien</v>
      </c>
      <c r="B84" s="256" t="str">
        <f aca="false">C3</f>
        <v>RAU DE ST-JULIEN à SAINT-JULIEN-MOLHESABATE</v>
      </c>
      <c r="C84" s="257" t="n">
        <f aca="false">A4</f>
        <v>41841</v>
      </c>
      <c r="D84" s="258" t="str">
        <f aca="false">IF(ISERROR(SUM($T$23:$T$82)/SUM($U$23:$U$82)),"",SUM($T$23:$T$82)/SUM($U$23:$U$82))</f>
        <v/>
      </c>
      <c r="E84" s="259" t="n">
        <f aca="false">N13</f>
        <v>14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29.3537502288818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95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96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98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99</v>
      </c>
      <c r="R93" s="9"/>
      <c r="S93" s="215" t="str">
        <f aca="false">INDEX($A$23:$A$82,$S$92)</f>
        <v>LEJSPX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2024-04-16T07:16:24Z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