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34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<sst xmlns="http://schemas.openxmlformats.org/spreadsheetml/2006/main" count="618" uniqueCount="134">
  <si>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</si>
  <si>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</si>
  <si>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</si>
  <si>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</si>
  <si>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</si>
  <si>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</si>
  <si>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</si>
  <si>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</si>
  <si>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Amélie LAMARQUE (Autre)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</si>
  <si>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</si>
  <si>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</si>
  <si>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</si>
  <si>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</si>
  <si>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04003340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</si>
  <si>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</si>
  <si>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</si>
  <si>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</si>
  <si>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SAINT JULIEN</t>
  </si>
  <si>
    <t xml:space="preserve">NOM_PRELEV_DETERM</t>
  </si>
  <si>
    <t xml:space="preserve">AQUABIO</t>
  </si>
  <si>
    <t xml:space="preserve">LB_STATION</t>
  </si>
  <si>
    <t xml:space="preserve">RAU DE ST-JULIEN A SAINT-JULIEN-MOLHESABATE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</si>
  <si>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</si>
  <si>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</si>
  <si>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</si>
  <si>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</si>
  <si>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IBMR190-01311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</si>
  <si>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</si>
  <si>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</si>
  <si>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</si>
  <si>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</si>
  <si>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</si>
  <si>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</si>
  <si>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</si>
  <si>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</si>
  <si>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</si>
  <si>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</si>
  <si>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</si>
  <si>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</si>
  <si>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</si>
  <si>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</si>
  <si>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</si>
  <si>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</si>
  <si>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</si>
  <si>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</si>
  <si>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</si>
  <si>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</si>
  <si>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</si>
  <si>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</si>
  <si>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</si>
  <si>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</si>
  <si>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</si>
  <si>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</si>
  <si>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</si>
  <si>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</si>
  <si>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</si>
  <si>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</si>
  <si>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</si>
  <si>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</si>
  <si>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</si>
  <si>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</si>
  <si>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</si>
  <si>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</si>
  <si>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</si>
  <si>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</si>
  <si>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</si>
  <si>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</si>
  <si>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</si>
  <si>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</si>
  <si>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</si>
  <si>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</si>
  <si>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</si>
  <si>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</si>
  <si>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</si>
  <si>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</si>
  <si>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</si>
  <si>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</si>
  <si>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</si>
  <si>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</si>
  <si>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</si>
  <si>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</si>
  <si>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</si>
  <si>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</si>
  <si>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</si>
  <si>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</si>
  <si>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</si>
  <si>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</si>
  <si>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</si>
  <si>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</si>
  <si>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</si>
  <si>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</si>
  <si>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</si>
  <si>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</si>
  <si>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</si>
  <si>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</si>
  <si>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</si>
  <si>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</si>
  <si>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</si>
  <si>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</si>
  <si>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</si>
  <si>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</si>
  <si>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</si>
  <si>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</si>
  <si>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</si>
  <si>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</si>
  <si>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</si>
  <si>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</si>
  <si>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</si>
  <si>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</si>
  <si>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</si>
  <si>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</si>
  <si>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</si>
  <si>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</si>
  <si>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</si>
  <si>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GLEHED</t>
  </si>
  <si>
    <t xml:space="preserve">-</t>
  </si>
  <si>
    <t xml:space="preserve">NASOFF</t>
  </si>
  <si>
    <t xml:space="preserve">NEWCOD</t>
  </si>
  <si>
    <t xml:space="preserve">Dicranum scoparium</t>
  </si>
  <si>
    <t xml:space="preserve">BRARIV</t>
  </si>
  <si>
    <t xml:space="preserve">HILSPX</t>
  </si>
  <si>
    <t xml:space="preserve">GLYFLU</t>
  </si>
  <si>
    <t xml:space="preserve">CALHAM</t>
  </si>
  <si>
    <t xml:space="preserve">FONSQU</t>
  </si>
  <si>
    <t xml:space="preserve">GALPAL</t>
  </si>
  <si>
    <t xml:space="preserve">EPISPX</t>
  </si>
  <si>
    <t xml:space="preserve">AJUREP</t>
  </si>
  <si>
    <t xml:space="preserve">DERWEB</t>
  </si>
  <si>
    <t xml:space="preserve">AUDSPX</t>
  </si>
  <si>
    <t xml:space="preserve">HYAFLU</t>
  </si>
  <si>
    <t xml:space="preserve">LEASPX</t>
  </si>
  <si>
    <t xml:space="preserve">SCAUND</t>
  </si>
  <si>
    <t xml:space="preserve">CHIPOL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</si>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</sst>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809056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43670</v>
      </c>
      <c r="D11" s="20" t="s">
        <v>24</v>
      </c>
      <c r="E11" s="23" t="n">
        <v>6454476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809025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6454549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809056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6454476</v>
      </c>
    </row>
    <row r="19" customFormat="false" ht="15" hidden="false" customHeight="false" outlineLevel="0" collapsed="false">
      <c r="A19" s="26" t="s">
        <v>37</v>
      </c>
      <c r="B19" s="32" t="n">
        <v>868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4.8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70</v>
      </c>
      <c r="D35" s="45" t="s">
        <v>55</v>
      </c>
      <c r="E35" s="46" t="n">
        <v>30</v>
      </c>
    </row>
    <row r="36" s="49" customFormat="true" ht="15" hidden="false" customHeight="true" outlineLevel="0" collapsed="false">
      <c r="A36" s="47" t="s">
        <v>56</v>
      </c>
      <c r="B36" s="27" t="n">
        <v>71</v>
      </c>
      <c r="C36" s="43"/>
      <c r="D36" s="48" t="s">
        <v>57</v>
      </c>
      <c r="E36" s="27" t="n">
        <v>29</v>
      </c>
    </row>
    <row r="37" s="49" customFormat="true" ht="15" hidden="false" customHeight="true" outlineLevel="0" collapsed="false">
      <c r="A37" s="47" t="s">
        <v>58</v>
      </c>
      <c r="B37" s="27" t="n">
        <v>4.69999980926514</v>
      </c>
      <c r="C37" s="43"/>
      <c r="D37" s="48" t="s">
        <v>59</v>
      </c>
      <c r="E37" s="27" t="n">
        <v>5</v>
      </c>
    </row>
    <row r="38" s="49" customFormat="true" ht="15" hidden="false" customHeight="true" outlineLevel="0" collapsed="false">
      <c r="A38" s="47" t="s">
        <v>60</v>
      </c>
      <c r="B38" s="27" t="n">
        <v>19</v>
      </c>
      <c r="C38" s="43"/>
      <c r="D38" s="48" t="s">
        <v>60</v>
      </c>
      <c r="E38" s="27" t="n">
        <v>7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4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4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1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3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1</v>
      </c>
      <c r="C65" s="43"/>
      <c r="D65" s="13" t="s">
        <v>83</v>
      </c>
      <c r="E65" s="53" t="n">
        <v>4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1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5</v>
      </c>
      <c r="C73" s="43"/>
      <c r="D73" s="13" t="s">
        <v>89</v>
      </c>
      <c r="E73" s="53" t="n">
        <v>5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0</v>
      </c>
      <c r="C75" s="43"/>
      <c r="D75" s="20" t="s">
        <v>91</v>
      </c>
      <c r="E75" s="54" t="n">
        <v>0</v>
      </c>
    </row>
    <row r="76" s="11" customFormat="true" ht="15" hidden="false" customHeight="false" outlineLevel="0" collapsed="false">
      <c r="A76" s="26" t="s">
        <v>92</v>
      </c>
      <c r="B76" s="54" t="n">
        <v>0</v>
      </c>
      <c r="C76" s="43"/>
      <c r="D76" s="20" t="s">
        <v>92</v>
      </c>
      <c r="E76" s="54" t="n">
        <v>0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2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1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1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2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str">
        <f aca="false">IF(A99="NEWCOD",IF(ISBLANK(G99),"renseigner le champ 'Nouveau taxon'",G99),VLOOKUP(A99,,2,FALSE()))</f>
        <v>Dicranum scoparium</v>
      </c>
      <c r="C99" s="72" t="n">
        <f aca="false">IF(A99="NEWCOD",IF(ISBLANK(H99),"NoCod",H99),VLOOKUP(A99,,4,FALSE()))</f>
        <v>1282</v>
      </c>
      <c r="D99" s="73" t="n">
        <v>0</v>
      </c>
      <c r="E99" s="74" t="n">
        <v>0.00999999977648258</v>
      </c>
      <c r="F99" s="74" t="s">
        <v>115</v>
      </c>
      <c r="G99" s="77" t="s">
        <v>118</v>
      </c>
      <c r="H99" s="78" t="n">
        <v>1282</v>
      </c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0.300000011920929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0.00999999977648258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1.5</v>
      </c>
      <c r="E112" s="74" t="n">
        <v>0.5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132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5.19999980926514</v>
      </c>
      <c r="E113" s="74" t="n">
        <v>2.20000004768372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133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12</v>
      </c>
      <c r="E114" s="74" t="n">
        <v>4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'[18]ref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2024-04-25T03:10:54Z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