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3"/>
  </sheets>
  <definedNames>
    <definedName function="false" hidden="false" localSheetId="0" name="_xlnm.Print_Area" vbProcedure="false">'04006000'!$A$1:$Q$82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<sst xmlns="http://schemas.openxmlformats.org/spreadsheetml/2006/main" count="176" uniqueCount="112">
  <si>
    <t xml:space="preserve">Relevés floristiques aquatiques - IBMR</t>
  </si>
  <si>
    <t xml:space="preserve">modèle Irstea-GIS</t>
  </si>
  <si>
    <t xml:space="preserve">AQUABIO</t>
  </si>
  <si>
    <t xml:space="preserve">Clément MOUGEL, Laetitia BLANCHARD, Rémy MARCEL</t>
  </si>
  <si>
    <t xml:space="preserve">la Loire</t>
  </si>
  <si>
    <t xml:space="preserve">LOIRE À SAINT-JUST-SAINT-RAMBERT</t>
  </si>
  <si>
    <t xml:space="preserve">04006000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</si>
  <si>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</si>
  <si>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</si>
  <si>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</si>
  <si>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</si>
  <si>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</si>
  <si>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</si>
  <si>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</si>
  <si>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</si>
  <si>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</si>
  <si>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</si>
  <si>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</si>
  <si>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ch. lentique</t>
  </si>
  <si>
    <t xml:space="preserve">autre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</si>
  <si>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</si>
  <si>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</si>
  <si>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</si>
  <si>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</si>
  <si>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</si>
  <si>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</si>
  <si>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</si>
  <si>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</si>
  <si>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</si>
  <si>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</si>
  <si>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</si>
  <si>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</si>
  <si>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</si>
  <si>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</si>
  <si>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</si>
  <si>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</si>
  <si>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</si>
  <si>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</si>
  <si>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</si>
  <si>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</si>
  <si>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</si>
  <si>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</si>
  <si>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</si>
  <si>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</si>
  <si>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</si>
  <si>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</si>
  <si>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</si>
  <si>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</si>
  <si>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</si>
  <si>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</si>
  <si>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</si>
  <si>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</si>
  <si>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</si>
  <si>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</si>
  <si>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</si>
  <si>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</si>
  <si>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</si>
  <si>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</si>
  <si>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</si>
  <si>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</si>
  <si>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</si>
  <si>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</si>
  <si>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</si>
  <si>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</si>
  <si>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</si>
  <si>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</si>
  <si>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</si>
  <si>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</si>
  <si>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</si>
  <si>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</si>
  <si>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</si>
  <si>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</si>
  <si>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</si>
  <si>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</si>
  <si>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</si>
  <si>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</si>
  <si>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</si>
  <si>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</si>
  <si>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CERDEM</t>
  </si>
  <si>
    <t xml:space="preserve"> -</t>
  </si>
  <si>
    <t xml:space="preserve">LEORIP</t>
  </si>
  <si>
    <t xml:space="preserve">cf.</t>
  </si>
  <si>
    <t xml:space="preserve">CLASPX</t>
  </si>
  <si>
    <t xml:space="preserve">HYISPX</t>
  </si>
  <si>
    <t xml:space="preserve">OEDSPX</t>
  </si>
  <si>
    <t xml:space="preserve">POTCRI</t>
  </si>
  <si>
    <t xml:space="preserve">MYRSPI</t>
  </si>
  <si>
    <t xml:space="preserve">PERHYD</t>
  </si>
  <si>
    <t xml:space="preserve">RORAMP</t>
  </si>
  <si>
    <t xml:space="preserve">FONANT</t>
  </si>
  <si>
    <t xml:space="preserve">LEMMIN</t>
  </si>
  <si>
    <t xml:space="preserve">LYNSPX</t>
  </si>
  <si>
    <t xml:space="preserve">MELSPX</t>
  </si>
  <si>
    <t xml:space="preserve">PHAARU</t>
  </si>
  <si>
    <t xml:space="preserve">SPISPX</t>
  </si>
  <si>
    <t xml:space="preserve">DIASPX</t>
  </si>
  <si>
    <t xml:space="preserve">RANPEU</t>
  </si>
  <si>
    <t xml:space="preserve">PHOSPX</t>
  </si>
  <si>
    <t xml:space="preserve">CARSPX</t>
  </si>
  <si>
    <t xml:space="preserve">CASSEP</t>
  </si>
  <si>
    <t xml:space="preserve">EPISPX</t>
  </si>
  <si>
    <t xml:space="preserve">LYTSAL</t>
  </si>
  <si>
    <t xml:space="preserve">RANSPX</t>
  </si>
  <si>
    <t xml:space="preserve">RORSYL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</si>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</sst>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42241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8.02127659574468</v>
      </c>
      <c r="N5" s="48"/>
      <c r="O5" s="49" t="s">
        <v>16</v>
      </c>
      <c r="P5" s="50" t="n">
        <v>8.17073170731707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92</v>
      </c>
      <c r="C7" s="66" t="n">
        <v>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3</v>
      </c>
      <c r="C9" s="66" t="n">
        <v>1</v>
      </c>
      <c r="D9" s="82"/>
      <c r="E9" s="82"/>
      <c r="F9" s="83" t="n">
        <f aca="false">($B9*$B$7+$C9*$C$7)/100</f>
        <v>2.84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13.9723038244993</v>
      </c>
      <c r="C20" s="155" t="n">
        <f aca="false">SUM(C23:C62)</f>
        <v>1.31714290659875</v>
      </c>
      <c r="D20" s="156"/>
      <c r="E20" s="157" t="s">
        <v>53</v>
      </c>
      <c r="F20" s="158" t="n">
        <f aca="false">($B20*$B$7+$C20*$C$7)/100</f>
        <v>12.9598909510672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12.8545195185393</v>
      </c>
      <c r="C21" s="166" t="n">
        <f aca="false">C20*C7/100</f>
        <v>0.1053714325279</v>
      </c>
      <c r="D21" s="167" t="s">
        <v>56</v>
      </c>
      <c r="E21" s="168"/>
      <c r="F21" s="169" t="n">
        <f aca="false">B21+C21</f>
        <v>12.9598909510672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0.300000011920929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0.0240000009536743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CERDEM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0.144231006503105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0.133492525964975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81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7.1875</v>
      </c>
      <c r="C25" s="212" t="n">
        <v>0.104999996721745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6.62089999973774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0.192307993769646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0.176923354268074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HYISPX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0.00999999977648258</v>
      </c>
      <c r="C27" s="212" t="n">
        <v>0.0199999995529652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0.0107999997586012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OEDSPX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16</v>
      </c>
      <c r="B28" s="211" t="n">
        <v>0.144231006503105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0.133492525964975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FISFON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0.0480769015848637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0.0442307494580746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POTCRI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3.87018990516663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3.56137471273541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MYRSPI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0.5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PERHYD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0.000799999982118607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RORAMP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0.360576987266541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0.332530828267336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FONANT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0.000799999982118607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LEMMIN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0.000799999982118607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LYNSPX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0.0149999996647239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0.0103999997675419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MELSPX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0.000799999982118607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PHAARU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0.9375</v>
      </c>
      <c r="C38" s="212" t="n">
        <v>0.200000002980232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0.878500000238419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SPISPX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DIASPX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1.05769002437592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0.973874822407961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RANPEU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0.0171428993344307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0.00137143194675446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PHOSPX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0.000799999982118607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CARSPX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0.000799999982118607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CASSEP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0.000799999982118607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EPISPX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0.000799999982118607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LYTSAL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0.000799999982118607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RANSPX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0.000799999982118607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RORSYL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12.9598909510672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SAINT-JUST-SAINT-RAMBERT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12.9598909510672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108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111</v>
      </c>
      <c r="S93" s="6"/>
      <c r="T93" s="207" t="str">
        <f aca="false">INDEX($A$23:$A$82,$T$92)</f>
        <v>CERDEM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2024-06-20T18:32:37Z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