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6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<sst xmlns="http://schemas.openxmlformats.org/spreadsheetml/2006/main" count="627" uniqueCount="143">
  <si>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</si>
  <si>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</si>
  <si>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</si>
  <si>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</si>
  <si>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</si>
  <si>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</si>
  <si>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</si>
  <si>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</si>
  <si>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Charlotte CARPENTIER (Technicien Hydrobiologiste) - Nicolas CONDUCHE (Hydrobiologiste) - Christelle GISSET (Hydrobiologiste)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</si>
  <si>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</si>
  <si>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</si>
  <si>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</si>
  <si>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</si>
  <si>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04015600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</si>
  <si>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</si>
  <si>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</si>
  <si>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</si>
  <si>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PASSOUX</t>
  </si>
  <si>
    <t xml:space="preserve">NOM_PRELEV_DETERM</t>
  </si>
  <si>
    <t xml:space="preserve">AQUABIO</t>
  </si>
  <si>
    <t xml:space="preserve">LB_STATION</t>
  </si>
  <si>
    <t xml:space="preserve">LOIRE A LUNEAU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</si>
  <si>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</si>
  <si>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</si>
  <si>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</si>
  <si>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</si>
  <si>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IBMR189-03573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</si>
  <si>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</si>
  <si>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</si>
  <si>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</si>
  <si>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</si>
  <si>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</si>
  <si>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</si>
  <si>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</si>
  <si>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</si>
  <si>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</si>
  <si>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</si>
  <si>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</si>
  <si>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</si>
  <si>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</si>
  <si>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</si>
  <si>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</si>
  <si>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</si>
  <si>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</si>
  <si>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</si>
  <si>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</si>
  <si>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</si>
  <si>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</si>
  <si>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</si>
  <si>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</si>
  <si>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</si>
  <si>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</si>
  <si>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</si>
  <si>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</si>
  <si>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</si>
  <si>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</si>
  <si>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</si>
  <si>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</si>
  <si>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</si>
  <si>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</si>
  <si>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</si>
  <si>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</si>
  <si>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</si>
  <si>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</si>
  <si>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</si>
  <si>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</si>
  <si>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</si>
  <si>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</si>
  <si>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</si>
  <si>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</si>
  <si>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</si>
  <si>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</si>
  <si>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</si>
  <si>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</si>
  <si>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</si>
  <si>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</si>
  <si>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</si>
  <si>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</si>
  <si>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</si>
  <si>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</si>
  <si>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</si>
  <si>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</si>
  <si>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</si>
  <si>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</si>
  <si>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</si>
  <si>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</si>
  <si>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</si>
  <si>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</si>
  <si>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</si>
  <si>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</si>
  <si>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</si>
  <si>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</si>
  <si>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</si>
  <si>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</si>
  <si>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</si>
  <si>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</si>
  <si>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</si>
  <si>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</si>
  <si>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</si>
  <si>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</si>
  <si>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</si>
  <si>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</si>
  <si>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</si>
  <si>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</si>
  <si>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</si>
  <si>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</si>
  <si>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</si>
  <si>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</si>
  <si>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</si>
  <si>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</si>
  <si>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</si>
  <si>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</si>
  <si>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</si>
  <si>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</si>
  <si>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RHISPX</t>
  </si>
  <si>
    <t xml:space="preserve">-</t>
  </si>
  <si>
    <t xml:space="preserve">NEWCOD</t>
  </si>
  <si>
    <t xml:space="preserve">Eunotia sp.</t>
  </si>
  <si>
    <t xml:space="preserve">POTCRI</t>
  </si>
  <si>
    <t xml:space="preserve">NAJMAR</t>
  </si>
  <si>
    <t xml:space="preserve">PHOSPX</t>
  </si>
  <si>
    <t xml:space="preserve">LEMMIT</t>
  </si>
  <si>
    <t xml:space="preserve">HEOSPX</t>
  </si>
  <si>
    <t xml:space="preserve">RANFLU</t>
  </si>
  <si>
    <t xml:space="preserve">OSCSPX</t>
  </si>
  <si>
    <t xml:space="preserve">ELONUT</t>
  </si>
  <si>
    <t xml:space="preserve">PERHYD</t>
  </si>
  <si>
    <t xml:space="preserve">DIASPX</t>
  </si>
  <si>
    <t xml:space="preserve">STISPX</t>
  </si>
  <si>
    <t xml:space="preserve">AZOFIL</t>
  </si>
  <si>
    <t xml:space="preserve">HYISPX</t>
  </si>
  <si>
    <t xml:space="preserve">LUDGRA</t>
  </si>
  <si>
    <t xml:space="preserve">PHAARU</t>
  </si>
  <si>
    <t xml:space="preserve">ECHCRU</t>
  </si>
  <si>
    <t xml:space="preserve">POTNOD</t>
  </si>
  <si>
    <t xml:space="preserve">LEMGIB</t>
  </si>
  <si>
    <t xml:space="preserve">LEMMIN</t>
  </si>
  <si>
    <t xml:space="preserve">MELSPX</t>
  </si>
  <si>
    <t xml:space="preserve">SPRPOL</t>
  </si>
  <si>
    <t xml:space="preserve">CLASPX</t>
  </si>
  <si>
    <t xml:space="preserve">OEDSPX</t>
  </si>
  <si>
    <t xml:space="preserve">SPISPX</t>
  </si>
  <si>
    <t xml:space="preserve">MYRSPI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</si>
</sst>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776551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43347</v>
      </c>
      <c r="D11" s="20" t="s">
        <v>24</v>
      </c>
      <c r="E11" s="23" t="n">
        <v>6585880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776674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6585919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776551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6585880</v>
      </c>
    </row>
    <row r="19" customFormat="false" ht="15" hidden="false" customHeight="false" outlineLevel="0" collapsed="false">
      <c r="A19" s="26" t="s">
        <v>37</v>
      </c>
      <c r="B19" s="32" t="n">
        <v>236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70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48</v>
      </c>
      <c r="D35" s="45" t="s">
        <v>55</v>
      </c>
      <c r="E35" s="46" t="n">
        <v>52</v>
      </c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 t="n">
        <v>100</v>
      </c>
    </row>
    <row r="37" s="49" customFormat="true" ht="15" hidden="false" customHeight="true" outlineLevel="0" collapsed="false">
      <c r="A37" s="47" t="s">
        <v>58</v>
      </c>
      <c r="B37" s="27" t="n">
        <v>33.2000007629395</v>
      </c>
      <c r="C37" s="43"/>
      <c r="D37" s="48" t="s">
        <v>59</v>
      </c>
      <c r="E37" s="27" t="n">
        <v>36.7000007629395</v>
      </c>
    </row>
    <row r="38" s="49" customFormat="true" ht="15" hidden="false" customHeight="true" outlineLevel="0" collapsed="false">
      <c r="A38" s="47" t="s">
        <v>60</v>
      </c>
      <c r="B38" s="27" t="n">
        <v>100</v>
      </c>
      <c r="C38" s="43"/>
      <c r="D38" s="48" t="s">
        <v>60</v>
      </c>
      <c r="E38" s="27" t="n">
        <v>40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4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5</v>
      </c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4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0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0</v>
      </c>
    </row>
    <row r="59" s="11" customFormat="true" ht="15" hidden="false" customHeight="false" outlineLevel="0" collapsed="false">
      <c r="A59" s="26" t="s">
        <v>79</v>
      </c>
      <c r="B59" s="54" t="n">
        <v>4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4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2</v>
      </c>
      <c r="C65" s="43"/>
      <c r="D65" s="13" t="s">
        <v>83</v>
      </c>
      <c r="E65" s="53" t="n">
        <v>0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0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4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0</v>
      </c>
      <c r="C73" s="43"/>
      <c r="D73" s="13" t="s">
        <v>89</v>
      </c>
      <c r="E73" s="53" t="n">
        <v>0</v>
      </c>
    </row>
    <row r="74" s="11" customFormat="true" ht="15" hidden="false" customHeight="false" outlineLevel="0" collapsed="false">
      <c r="A74" s="26" t="s">
        <v>90</v>
      </c>
      <c r="B74" s="54" t="n">
        <v>0</v>
      </c>
      <c r="C74" s="43"/>
      <c r="D74" s="20" t="s">
        <v>90</v>
      </c>
      <c r="E74" s="54" t="n">
        <v>0</v>
      </c>
    </row>
    <row r="75" s="11" customFormat="true" ht="15" hidden="false" customHeight="false" outlineLevel="0" collapsed="false">
      <c r="A75" s="26" t="s">
        <v>91</v>
      </c>
      <c r="B75" s="54" t="n">
        <v>0</v>
      </c>
      <c r="C75" s="43"/>
      <c r="D75" s="20" t="s">
        <v>91</v>
      </c>
      <c r="E75" s="54" t="n">
        <v>0</v>
      </c>
    </row>
    <row r="76" s="11" customFormat="true" ht="15" hidden="false" customHeight="false" outlineLevel="0" collapsed="false">
      <c r="A76" s="26" t="s">
        <v>92</v>
      </c>
      <c r="B76" s="54" t="n">
        <v>0</v>
      </c>
      <c r="C76" s="43"/>
      <c r="D76" s="20" t="s">
        <v>92</v>
      </c>
      <c r="E76" s="54" t="n">
        <v>0</v>
      </c>
    </row>
    <row r="77" s="11" customFormat="true" ht="15" hidden="false" customHeight="false" outlineLevel="0" collapsed="false">
      <c r="A77" s="26" t="s">
        <v>93</v>
      </c>
      <c r="B77" s="54" t="n">
        <v>5</v>
      </c>
      <c r="C77" s="43"/>
      <c r="D77" s="20" t="s">
        <v>93</v>
      </c>
      <c r="E77" s="54" t="n">
        <v>5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5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3</v>
      </c>
      <c r="C85" s="43"/>
      <c r="D85" s="20" t="s">
        <v>99</v>
      </c>
      <c r="E85" s="54" t="n">
        <v>3</v>
      </c>
    </row>
    <row r="86" s="11" customFormat="true" ht="15" hidden="false" customHeight="false" outlineLevel="0" collapsed="false">
      <c r="A86" s="26" t="s">
        <v>100</v>
      </c>
      <c r="B86" s="54" t="n">
        <v>0</v>
      </c>
      <c r="C86" s="43"/>
      <c r="D86" s="20" t="s">
        <v>100</v>
      </c>
      <c r="E86" s="54" t="n">
        <v>0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str">
        <f aca="false">IF(A98="NEWCOD",IF(ISBLANK(G98),"renseigner le champ 'Nouveau taxon'",G98),VLOOKUP(A98,,2,FALSE()))</f>
        <v>Eunotia sp.</v>
      </c>
      <c r="C98" s="72" t="str">
        <f aca="false">IF(A98="NEWCOD",IF(ISBLANK(H98),"NoCod",H98),VLOOKUP(A98,,4,FALSE()))</f>
        <v>NoCod</v>
      </c>
      <c r="D98" s="73" t="n">
        <v>0.00999999977648258</v>
      </c>
      <c r="E98" s="74" t="n">
        <v>0.00999999977648258</v>
      </c>
      <c r="F98" s="74" t="s">
        <v>115</v>
      </c>
      <c r="G98" s="77" t="s">
        <v>117</v>
      </c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5.80000019073486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0.00999999977648258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130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131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0.200000002980232</v>
      </c>
      <c r="E112" s="74" t="n">
        <v>0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132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0.200000002980232</v>
      </c>
      <c r="E113" s="74" t="n">
        <v>0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133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0.5</v>
      </c>
      <c r="E114" s="74" t="n">
        <v>0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 t="s">
        <v>134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0.800000011920929</v>
      </c>
      <c r="E115" s="74" t="n">
        <v>0</v>
      </c>
      <c r="F115" s="74" t="s">
        <v>115</v>
      </c>
      <c r="G115" s="77"/>
      <c r="H115" s="78"/>
    </row>
    <row r="116" customFormat="false" ht="15" hidden="false" customHeight="false" outlineLevel="0" collapsed="false">
      <c r="A116" s="70" t="s">
        <v>135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0.800000011920929</v>
      </c>
      <c r="E116" s="74" t="n">
        <v>0</v>
      </c>
      <c r="F116" s="74" t="s">
        <v>115</v>
      </c>
      <c r="G116" s="77"/>
      <c r="H116" s="78"/>
    </row>
    <row r="117" customFormat="false" ht="15" hidden="false" customHeight="false" outlineLevel="0" collapsed="false">
      <c r="A117" s="70" t="s">
        <v>136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0.800000011920929</v>
      </c>
      <c r="E117" s="74" t="n">
        <v>0</v>
      </c>
      <c r="F117" s="74" t="s">
        <v>115</v>
      </c>
      <c r="G117" s="77"/>
      <c r="H117" s="78"/>
    </row>
    <row r="118" customFormat="false" ht="15" hidden="false" customHeight="false" outlineLevel="0" collapsed="false">
      <c r="A118" s="70" t="s">
        <v>137</v>
      </c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 t="n">
        <v>0.899999976158142</v>
      </c>
      <c r="E118" s="74" t="n">
        <v>0</v>
      </c>
      <c r="F118" s="74" t="s">
        <v>115</v>
      </c>
      <c r="G118" s="77"/>
      <c r="H118" s="78"/>
    </row>
    <row r="119" customFormat="false" ht="15" hidden="false" customHeight="false" outlineLevel="0" collapsed="false">
      <c r="A119" s="70" t="s">
        <v>138</v>
      </c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 t="n">
        <v>2</v>
      </c>
      <c r="E119" s="74" t="n">
        <v>0</v>
      </c>
      <c r="F119" s="74" t="s">
        <v>115</v>
      </c>
      <c r="G119" s="77"/>
      <c r="H119" s="78"/>
    </row>
    <row r="120" customFormat="false" ht="15" hidden="false" customHeight="false" outlineLevel="0" collapsed="false">
      <c r="A120" s="70" t="s">
        <v>139</v>
      </c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 t="n">
        <v>2.20000004768372</v>
      </c>
      <c r="E120" s="74" t="n">
        <v>2.09999990463257</v>
      </c>
      <c r="F120" s="74" t="s">
        <v>115</v>
      </c>
      <c r="G120" s="77"/>
      <c r="H120" s="78"/>
    </row>
    <row r="121" customFormat="false" ht="15" hidden="false" customHeight="false" outlineLevel="0" collapsed="false">
      <c r="A121" s="70" t="s">
        <v>140</v>
      </c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 t="n">
        <v>13</v>
      </c>
      <c r="E121" s="74" t="n">
        <v>2.09999990463257</v>
      </c>
      <c r="F121" s="74" t="s">
        <v>115</v>
      </c>
      <c r="G121" s="77"/>
      <c r="H121" s="78"/>
    </row>
    <row r="122" customFormat="false" ht="15" hidden="false" customHeight="false" outlineLevel="0" collapsed="false">
      <c r="A122" s="70" t="s">
        <v>141</v>
      </c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 t="n">
        <v>32</v>
      </c>
      <c r="E122" s="74" t="n">
        <v>5.19999980926514</v>
      </c>
      <c r="F122" s="74" t="s">
        <v>115</v>
      </c>
      <c r="G122" s="77"/>
      <c r="H122" s="78"/>
    </row>
    <row r="123" customFormat="false" ht="15" hidden="false" customHeight="false" outlineLevel="0" collapsed="false">
      <c r="A123" s="70" t="s">
        <v>142</v>
      </c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 t="n">
        <v>45</v>
      </c>
      <c r="E123" s="74" t="n">
        <v>0</v>
      </c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'[22]ref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2024-04-25T02:14:14Z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