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125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<sst xmlns="http://schemas.openxmlformats.org/spreadsheetml/2006/main" count="612" uniqueCount="129">
  <si>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</si>
  <si>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</si>
  <si>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</si>
  <si>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</si>
  <si>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</si>
  <si>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</si>
  <si>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</si>
  <si>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</si>
  <si>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Leslie FOUCRIER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</si>
  <si>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</si>
  <si>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</si>
  <si>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</si>
  <si>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</si>
  <si>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04021250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</si>
  <si>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</si>
  <si>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</si>
  <si>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</si>
  <si>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VOUZANCE</t>
  </si>
  <si>
    <t xml:space="preserve">NOM_PRELEV_DETERM</t>
  </si>
  <si>
    <t xml:space="preserve">AQUABIO</t>
  </si>
  <si>
    <t xml:space="preserve">LB_STATION</t>
  </si>
  <si>
    <t xml:space="preserve">VOUZANCE A NEUILLY-EN-DONJON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</si>
  <si>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</si>
  <si>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</si>
  <si>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</si>
  <si>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</si>
  <si>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IBMR190-01341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</si>
  <si>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</si>
  <si>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</si>
  <si>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</si>
  <si>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</si>
  <si>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</si>
  <si>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</si>
  <si>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</si>
  <si>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</si>
  <si>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</si>
  <si>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</si>
  <si>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</si>
  <si>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</si>
  <si>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</si>
  <si>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</si>
  <si>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</si>
  <si>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</si>
  <si>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</si>
  <si>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</si>
  <si>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</si>
  <si>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</si>
  <si>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</si>
  <si>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</si>
  <si>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</si>
  <si>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</si>
  <si>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</si>
  <si>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</si>
  <si>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</si>
  <si>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</si>
  <si>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</si>
  <si>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</si>
  <si>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</si>
  <si>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</si>
  <si>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</si>
  <si>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</si>
  <si>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</si>
  <si>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</si>
  <si>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</si>
  <si>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</si>
  <si>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</si>
  <si>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</si>
  <si>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</si>
  <si>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</si>
  <si>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</si>
  <si>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</si>
  <si>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</si>
  <si>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</si>
  <si>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</si>
  <si>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</si>
  <si>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</si>
  <si>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</si>
  <si>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</si>
  <si>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</si>
  <si>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</si>
  <si>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</si>
  <si>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</si>
  <si>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</si>
  <si>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</si>
  <si>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</si>
  <si>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</si>
  <si>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</si>
  <si>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</si>
  <si>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</si>
  <si>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</si>
  <si>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</si>
  <si>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</si>
  <si>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</si>
  <si>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</si>
  <si>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</si>
  <si>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</si>
  <si>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</si>
  <si>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</si>
  <si>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</si>
  <si>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</si>
  <si>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</si>
  <si>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</si>
  <si>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</si>
  <si>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</si>
  <si>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</si>
  <si>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</si>
  <si>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</si>
  <si>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</si>
  <si>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</si>
  <si>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</si>
  <si>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</si>
  <si>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</si>
  <si>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</si>
  <si>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</si>
  <si>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SOADUL</t>
  </si>
  <si>
    <t xml:space="preserve">-</t>
  </si>
  <si>
    <t xml:space="preserve">FONANT</t>
  </si>
  <si>
    <t xml:space="preserve">CHIPOL</t>
  </si>
  <si>
    <t xml:space="preserve">RANREP</t>
  </si>
  <si>
    <t xml:space="preserve">VAUSPX</t>
  </si>
  <si>
    <t xml:space="preserve">PERHYD</t>
  </si>
  <si>
    <t xml:space="preserve">FISMON</t>
  </si>
  <si>
    <t xml:space="preserve">VERBEC</t>
  </si>
  <si>
    <t xml:space="preserve">NEWCOD</t>
  </si>
  <si>
    <t xml:space="preserve">Holcus</t>
  </si>
  <si>
    <t xml:space="preserve">LEMMIN</t>
  </si>
  <si>
    <t xml:space="preserve">LEORIP</t>
  </si>
  <si>
    <t xml:space="preserve">AGRSTO</t>
  </si>
  <si>
    <t xml:space="preserve">CLASPX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</si>
</sst>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768549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43642</v>
      </c>
      <c r="D11" s="20" t="s">
        <v>24</v>
      </c>
      <c r="E11" s="23" t="n">
        <v>6582821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768583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6582908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768549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6582821</v>
      </c>
    </row>
    <row r="19" customFormat="false" ht="15" hidden="false" customHeight="false" outlineLevel="0" collapsed="false">
      <c r="A19" s="26" t="s">
        <v>37</v>
      </c>
      <c r="B19" s="32" t="n">
        <v>269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3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1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100</v>
      </c>
      <c r="D35" s="45" t="s">
        <v>55</v>
      </c>
      <c r="E35" s="46"/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/>
    </row>
    <row r="37" s="49" customFormat="true" ht="15" hidden="false" customHeight="true" outlineLevel="0" collapsed="false">
      <c r="A37" s="47" t="s">
        <v>58</v>
      </c>
      <c r="B37" s="27" t="n">
        <v>3</v>
      </c>
      <c r="C37" s="43"/>
      <c r="D37" s="48" t="s">
        <v>59</v>
      </c>
      <c r="E37" s="27"/>
    </row>
    <row r="38" s="49" customFormat="true" ht="15" hidden="false" customHeight="true" outlineLevel="0" collapsed="false">
      <c r="A38" s="47" t="s">
        <v>60</v>
      </c>
      <c r="B38" s="27" t="n">
        <v>1.5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/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/>
    </row>
    <row r="44" s="11" customFormat="true" ht="15" hidden="false" customHeight="false" outlineLevel="0" collapsed="false">
      <c r="A44" s="26" t="s">
        <v>66</v>
      </c>
      <c r="B44" s="54" t="n">
        <v>5</v>
      </c>
      <c r="C44" s="43"/>
      <c r="D44" s="20" t="s">
        <v>66</v>
      </c>
      <c r="E44" s="54"/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/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/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/>
    </row>
    <row r="48" s="11" customFormat="true" ht="15" hidden="false" customHeight="false" outlineLevel="0" collapsed="false">
      <c r="A48" s="26" t="s">
        <v>70</v>
      </c>
      <c r="B48" s="54" t="n">
        <v>0</v>
      </c>
      <c r="C48" s="43"/>
      <c r="D48" s="20" t="s">
        <v>70</v>
      </c>
      <c r="E48" s="54"/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/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/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/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3</v>
      </c>
      <c r="C57" s="43"/>
      <c r="D57" s="13" t="s">
        <v>77</v>
      </c>
      <c r="E57" s="53"/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/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/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/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/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5</v>
      </c>
      <c r="C65" s="43"/>
      <c r="D65" s="13" t="s">
        <v>83</v>
      </c>
      <c r="E65" s="53"/>
    </row>
    <row r="66" s="11" customFormat="true" ht="15" hidden="false" customHeight="false" outlineLevel="0" collapsed="false">
      <c r="A66" s="26" t="s">
        <v>84</v>
      </c>
      <c r="B66" s="54" t="n">
        <v>1</v>
      </c>
      <c r="C66" s="43"/>
      <c r="D66" s="20" t="s">
        <v>84</v>
      </c>
      <c r="E66" s="54"/>
    </row>
    <row r="67" s="11" customFormat="true" ht="15" hidden="false" customHeight="false" outlineLevel="0" collapsed="false">
      <c r="A67" s="26" t="s">
        <v>85</v>
      </c>
      <c r="B67" s="54" t="n">
        <v>0</v>
      </c>
      <c r="C67" s="43"/>
      <c r="D67" s="20" t="s">
        <v>85</v>
      </c>
      <c r="E67" s="54"/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/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/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/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/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/>
    </row>
    <row r="76" s="11" customFormat="true" ht="15" hidden="false" customHeight="false" outlineLevel="0" collapsed="false">
      <c r="A76" s="26" t="s">
        <v>92</v>
      </c>
      <c r="B76" s="54" t="n">
        <v>0</v>
      </c>
      <c r="C76" s="43"/>
      <c r="D76" s="20" t="s">
        <v>92</v>
      </c>
      <c r="E76" s="54"/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/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1</v>
      </c>
      <c r="C81" s="43"/>
      <c r="D81" s="13" t="s">
        <v>95</v>
      </c>
      <c r="E81" s="53"/>
    </row>
    <row r="82" s="11" customFormat="true" ht="15" hidden="false" customHeight="false" outlineLevel="0" collapsed="false">
      <c r="A82" s="26" t="s">
        <v>96</v>
      </c>
      <c r="B82" s="54" t="n">
        <v>1</v>
      </c>
      <c r="C82" s="43"/>
      <c r="D82" s="20" t="s">
        <v>96</v>
      </c>
      <c r="E82" s="54"/>
    </row>
    <row r="83" s="11" customFormat="true" ht="15" hidden="false" customHeight="false" outlineLevel="0" collapsed="false">
      <c r="A83" s="26" t="s">
        <v>97</v>
      </c>
      <c r="B83" s="54" t="n">
        <v>0</v>
      </c>
      <c r="C83" s="43"/>
      <c r="D83" s="20" t="s">
        <v>97</v>
      </c>
      <c r="E83" s="54"/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/>
    </row>
    <row r="85" s="11" customFormat="true" ht="15" hidden="false" customHeight="false" outlineLevel="0" collapsed="false">
      <c r="A85" s="26" t="s">
        <v>99</v>
      </c>
      <c r="B85" s="54" t="n">
        <v>5</v>
      </c>
      <c r="C85" s="43"/>
      <c r="D85" s="20" t="s">
        <v>99</v>
      </c>
      <c r="E85" s="54"/>
    </row>
    <row r="86" s="11" customFormat="true" ht="15" hidden="false" customHeight="false" outlineLevel="0" collapsed="false">
      <c r="A86" s="26" t="s">
        <v>100</v>
      </c>
      <c r="B86" s="54" t="n">
        <v>2</v>
      </c>
      <c r="C86" s="43"/>
      <c r="D86" s="20" t="s">
        <v>100</v>
      </c>
      <c r="E86" s="54"/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/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/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str">
        <f aca="false">IF(A105="NEWCOD",IF(ISBLANK(G105),"renseigner le champ 'Nouveau taxon'",G105),VLOOKUP(A105,,2,FALSE()))</f>
        <v>Holcus</v>
      </c>
      <c r="C105" s="72" t="n">
        <f aca="false">IF(A105="NEWCOD",IF(ISBLANK(H105),"NoCod",H105),VLOOKUP(A105,,4,FALSE()))</f>
        <v>38973</v>
      </c>
      <c r="D105" s="73" t="n">
        <v>0.00999999977648258</v>
      </c>
      <c r="E105" s="74" t="n">
        <v>0</v>
      </c>
      <c r="F105" s="74" t="s">
        <v>115</v>
      </c>
      <c r="G105" s="77" t="s">
        <v>124</v>
      </c>
      <c r="H105" s="78" t="n">
        <v>38973</v>
      </c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0.0199999995529652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1.5</v>
      </c>
      <c r="E109" s="74" t="n">
        <v>0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'[20]ref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2024-04-25T03:09:32Z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