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'04030000'!$A$1:$O$82</definedName>
    <definedName function="false" hidden="false" localSheetId="0" name="Excel_BuiltIn__FilterDatabase" vbProcedure="false">'04030000'!$A$23:$J$84</definedName>
    <definedName function="false" hidden="false" localSheetId="0" name="NOM" vbProcedure="false">'04030000'!$H$1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<sst xmlns="http://schemas.openxmlformats.org/spreadsheetml/2006/main" count="111" uniqueCount="106">
  <si>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</si>
  <si>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</si>
  <si>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</si>
  <si>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Sébastien BASSOMPIERRE</t>
  </si>
  <si>
    <t xml:space="preserve">conforme AFNOR T90-395 oct. 2003</t>
  </si>
  <si>
    <t xml:space="preserve">l'Allier</t>
  </si>
  <si>
    <t xml:space="preserve">ALLIER à ORBEIL</t>
  </si>
  <si>
    <t xml:space="preserve">04030000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</si>
  <si>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</si>
  <si>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</si>
  <si>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</si>
  <si>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</si>
  <si>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</si>
  <si>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</si>
  <si>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</si>
  <si>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</si>
  <si>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</si>
  <si>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</si>
  <si>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ch. lotique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</si>
  <si>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</si>
  <si>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</si>
  <si>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</si>
  <si>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</si>
  <si>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</si>
  <si>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</si>
  <si>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</si>
  <si>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</si>
  <si>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</si>
  <si>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</si>
  <si>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</si>
  <si>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</si>
  <si>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</si>
  <si>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</si>
  <si>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</si>
  <si>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</si>
  <si>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</si>
  <si>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</si>
  <si>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</si>
  <si>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</si>
  <si>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</si>
  <si>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</si>
  <si>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</si>
  <si>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</si>
  <si>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</si>
  <si>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</si>
  <si>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</si>
  <si>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</si>
  <si>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</si>
  <si>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</si>
  <si>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</si>
  <si>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</si>
  <si>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</si>
  <si>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</si>
  <si>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</si>
  <si>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</si>
  <si>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</si>
  <si>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</si>
  <si>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</si>
  <si>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(1,07000031135976 %)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</si>
  <si>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</si>
  <si>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</si>
  <si>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</si>
  <si>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</si>
  <si>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</si>
  <si>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</si>
  <si>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</si>
  <si>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</si>
  <si>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</si>
  <si>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</si>
  <si>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</si>
  <si>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</si>
  <si>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</si>
  <si>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</si>
  <si>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</si>
  <si>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</si>
  <si>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</si>
  <si>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</si>
  <si>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</si>
  <si>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PLESPX</t>
  </si>
  <si>
    <t xml:space="preserve">CHIPOL</t>
  </si>
  <si>
    <t xml:space="preserve">FONANT</t>
  </si>
  <si>
    <t xml:space="preserve">LEASPX</t>
  </si>
  <si>
    <t xml:space="preserve">AMBRIP</t>
  </si>
  <si>
    <t xml:space="preserve">MYRSPI</t>
  </si>
  <si>
    <t xml:space="preserve">PHOSPX</t>
  </si>
  <si>
    <t xml:space="preserve">MELSPX</t>
  </si>
  <si>
    <t xml:space="preserve">RANPES</t>
  </si>
  <si>
    <t xml:space="preserve">Cf.</t>
  </si>
  <si>
    <t xml:space="preserve">LYSVUL</t>
  </si>
  <si>
    <t xml:space="preserve">EQUPAL</t>
  </si>
  <si>
    <t xml:space="preserve">PHAARU</t>
  </si>
  <si>
    <t xml:space="preserve">AMBFLU</t>
  </si>
  <si>
    <t xml:space="preserve">RORAMP</t>
  </si>
  <si>
    <t xml:space="preserve">CLASPX</t>
  </si>
  <si>
    <t xml:space="preserve">SPISPX</t>
  </si>
  <si>
    <t xml:space="preserve">OCTFON</t>
  </si>
  <si>
    <t xml:space="preserve">LYNSPX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</si>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</sst>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41491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10.4285714285714</v>
      </c>
      <c r="M5" s="52"/>
      <c r="N5" s="53" t="s">
        <v>16</v>
      </c>
      <c r="O5" s="54" t="n">
        <v>9.83870967741935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0.899999976158142</v>
      </c>
      <c r="C9" s="86"/>
      <c r="D9" s="87"/>
      <c r="E9" s="87"/>
      <c r="F9" s="88" t="n">
        <f aca="false">($B9*$B$7+$C9*$C$7)/100</f>
        <v>0.899999976158142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19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1.07000031135976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1.07000031135976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1.07000031135976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(1,07000031135976 %)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1.07000031135976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PLESPX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CHIPOL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FONANT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LEASPX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AMBRIP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MYRSPI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PHOSPX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MELSPX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 t="s">
        <v>87</v>
      </c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RANPES</v>
      </c>
      <c r="Z31" s="9" t="str">
        <f aca="false">IF(ISERROR(MATCH(A31,,0)),IF(ISERROR(MATCH(A31,,0)),"",(MATCH(A31,,0))),(MATCH(A31,,0)))</f>
        <v/>
      </c>
      <c r="AA31" s="218" t="s">
        <v>87</v>
      </c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0.00999999977648258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0.00999999977648258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LYSVUL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0.00999999977648258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0.00999999977648258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EQUPAL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0.00999999977648258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0.00999999977648258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PHAARU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0.00999999977648258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0.00999999977648258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AMBFLU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0.00999999977648258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0.00999999977648258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RORAMP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0.0283333007246256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0.0283333007246256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CLASPX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0.0750000029802322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0.0750000029802322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SPISPX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95</v>
      </c>
      <c r="B39" s="221" t="n">
        <v>0.200000002980232</v>
      </c>
      <c r="C39" s="222" t="n">
        <v>0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0.200000002980232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OCTFON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96</v>
      </c>
      <c r="B40" s="221" t="n">
        <v>0.226667001843452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0.226667001843452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LYNSPX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16</v>
      </c>
      <c r="B41" s="221" t="n">
        <v>0.400000005960465</v>
      </c>
      <c r="C41" s="222" t="n">
        <v>0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0.400000005960465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HILSPX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97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l'Allier</v>
      </c>
      <c r="B84" s="256" t="str">
        <f aca="false">C3</f>
        <v>ALLIER à ORBEIL</v>
      </c>
      <c r="C84" s="257" t="n">
        <f aca="false">A4</f>
        <v>41491</v>
      </c>
      <c r="D84" s="258" t="str">
        <f aca="false">IF(ISERROR(SUM($T$23:$T$82)/SUM($U$23:$U$82)),"",SUM($T$23:$T$82)/SUM($U$23:$U$82))</f>
        <v/>
      </c>
      <c r="E84" s="259" t="n">
        <f aca="false">N13</f>
        <v>19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1.07000031135976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98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99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100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101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102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103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104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105</v>
      </c>
      <c r="R93" s="9"/>
      <c r="S93" s="215" t="str">
        <f aca="false">INDEX($A$23:$A$82,$S$92)</f>
        <v>PLESPX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2024-04-09T21:38:02Z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