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'04034000'!$A$1:$O$82</definedName>
    <definedName function="false" hidden="false" localSheetId="0" name="Excel_BuiltIn__FilterDatabase" vbProcedure="false">'04034000'!$A$23:$J$84</definedName>
    <definedName function="false" hidden="false" localSheetId="0" name="NOM" vbProcedure="false">'04034000'!$H$1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<sst xmlns="http://schemas.openxmlformats.org/spreadsheetml/2006/main" count="101" uniqueCount="96">
  <si>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</si>
  <si>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</si>
  <si>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</si>
  <si>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</si>
  <si>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</si>
  <si>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Morge</t>
  </si>
  <si>
    <t xml:space="preserve">MORGE à SAINT-IGNAT</t>
  </si>
  <si>
    <t xml:space="preserve">04034000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</si>
  <si>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</si>
  <si>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</si>
  <si>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</si>
  <si>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</si>
  <si>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</si>
  <si>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</si>
  <si>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</si>
  <si>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</si>
  <si>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</si>
  <si>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</si>
  <si>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</si>
  <si>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</si>
  <si>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</si>
  <si>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</si>
  <si>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</si>
  <si>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</si>
  <si>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</si>
  <si>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</si>
  <si>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</si>
  <si>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</si>
  <si>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</si>
  <si>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</si>
  <si>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</si>
  <si>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</si>
  <si>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</si>
  <si>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</si>
  <si>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</si>
  <si>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</si>
  <si>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</si>
  <si>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</si>
  <si>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</si>
  <si>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</si>
  <si>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</si>
  <si>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</si>
  <si>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</si>
  <si>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</si>
  <si>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</si>
  <si>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</si>
  <si>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</si>
  <si>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</si>
  <si>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</si>
  <si>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</si>
  <si>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</si>
  <si>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</si>
  <si>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</si>
  <si>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</si>
  <si>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</si>
  <si>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</si>
  <si>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</si>
  <si>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</si>
  <si>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(0,0899999979883432 %)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</si>
  <si>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</si>
  <si>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</si>
  <si>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</si>
  <si>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</si>
  <si>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</si>
  <si>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</si>
  <si>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</si>
  <si>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</si>
  <si>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</si>
  <si>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</si>
  <si>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</si>
  <si>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</si>
  <si>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</si>
  <si>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</si>
  <si>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</si>
  <si>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</si>
  <si>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</si>
  <si>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</si>
  <si>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</si>
  <si>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AMBRIP</t>
  </si>
  <si>
    <t xml:space="preserve">AMBFLU</t>
  </si>
  <si>
    <t xml:space="preserve">CLASPX</t>
  </si>
  <si>
    <t xml:space="preserve">Newcod</t>
  </si>
  <si>
    <t xml:space="preserve">Coconeis sp.</t>
  </si>
  <si>
    <t xml:space="preserve">VAUSPX</t>
  </si>
  <si>
    <t xml:space="preserve">LEMMIN</t>
  </si>
  <si>
    <t xml:space="preserve">FONANT</t>
  </si>
  <si>
    <t xml:space="preserve">Paralemanea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</si>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</sst>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9.2</v>
      </c>
      <c r="M5" s="52"/>
      <c r="N5" s="53" t="s">
        <v>16</v>
      </c>
      <c r="O5" s="54" t="n">
        <v>7.75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0.00999999977648258</v>
      </c>
      <c r="C9" s="86"/>
      <c r="D9" s="87"/>
      <c r="E9" s="87"/>
      <c r="F9" s="88" t="n">
        <f aca="false">($B9*$B$7+$C9*$C$7)/100</f>
        <v>0.00999999977648258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0.0899999979883432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0.0899999979883432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0.0899999979883432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(0,0899999979883432 %)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0.0899999979883432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AMBRIP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CLASPX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82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VAUSPX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LEMMIN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16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LEASPX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81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>No</v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Newcod</v>
      </c>
      <c r="Z31" s="9" t="str">
        <f aca="false">IF(ISERROR(MATCH(A31,,0)),IF(ISERROR(MATCH(A31,,0)),"",(MATCH(A31,,0))),(MATCH(A31,,0)))</f>
        <v/>
      </c>
      <c r="AA31" s="218"/>
      <c r="AB31" s="220" t="s">
        <v>86</v>
      </c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Morge</v>
      </c>
      <c r="B84" s="256" t="str">
        <f aca="false">C3</f>
        <v>MORGE à SAINT-IGNAT</v>
      </c>
      <c r="C84" s="257" t="n">
        <f aca="false">A4</f>
        <v>41809</v>
      </c>
      <c r="D84" s="258" t="str">
        <f aca="false">IF(ISERROR(SUM($T$23:$T$82)/SUM($U$23:$U$82)),"",SUM($T$23:$T$82)/SUM($U$23:$U$82))</f>
        <v/>
      </c>
      <c r="E84" s="259" t="n">
        <f aca="false">N13</f>
        <v>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0.0899999979883432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95</v>
      </c>
      <c r="R93" s="9"/>
      <c r="S93" s="215" t="str">
        <f aca="false">INDEX($A$23:$A$82,$S$92)</f>
        <v>AMBRIP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conditionalFormatting sqref="AB31">
    <cfRule type="expression" priority="29" aboveAverage="0" equalAverage="0" bottom="0" percent="0" rank="0" text="" dxfId="27">
      <formula>ISTEXT($E31)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2024-04-16T07:09:51Z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