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2000" sheetId="1" state="visible" r:id="rId3"/>
  </sheets>
  <definedNames>
    <definedName function="false" hidden="false" localSheetId="0" name="_xlnm.Print_Area" vbProcedure="false">'04062000'!$A$1:$Q$82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<sst xmlns="http://schemas.openxmlformats.org/spreadsheetml/2006/main" count="159" uniqueCount="95">
  <si>
    <t xml:space="preserve">Relevés floristiques aquatiques - IBMR</t>
  </si>
  <si>
    <t xml:space="preserve">modèle Irstea-GIS</t>
  </si>
  <si>
    <t xml:space="preserve">AQUABIO</t>
  </si>
  <si>
    <t xml:space="preserve">Angèle LORIENT, Anthony ANTOINE</t>
  </si>
  <si>
    <t xml:space="preserve">l'Aumance</t>
  </si>
  <si>
    <t xml:space="preserve">AUMANCE À HERISSON</t>
  </si>
  <si>
    <t xml:space="preserve">04062000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</si>
  <si>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</si>
  <si>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</si>
  <si>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</si>
  <si>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</si>
  <si>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</si>
  <si>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</si>
  <si>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</si>
  <si>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</si>
  <si>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</si>
  <si>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NOSSPX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</si>
  <si>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</si>
  <si>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</si>
  <si>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</si>
  <si>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</si>
  <si>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</si>
  <si>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</si>
  <si>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</si>
  <si>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</si>
  <si>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</si>
  <si>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</si>
  <si>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</si>
  <si>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</si>
  <si>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</si>
  <si>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</si>
  <si>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</si>
  <si>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</si>
  <si>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</si>
  <si>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</si>
  <si>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</si>
  <si>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</si>
  <si>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</si>
  <si>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</si>
  <si>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</si>
  <si>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</si>
  <si>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</si>
  <si>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</si>
  <si>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</si>
  <si>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</si>
  <si>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</si>
  <si>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</si>
  <si>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</si>
  <si>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</si>
  <si>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</si>
  <si>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</si>
  <si>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</si>
  <si>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</si>
  <si>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</si>
  <si>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</si>
  <si>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</si>
  <si>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</si>
  <si>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</si>
  <si>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</si>
  <si>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</si>
  <si>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</si>
  <si>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</si>
  <si>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</si>
  <si>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</si>
  <si>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</si>
  <si>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</si>
  <si>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</si>
  <si>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</si>
  <si>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</si>
  <si>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</si>
  <si>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</si>
  <si>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</si>
  <si>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</si>
  <si>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</si>
  <si>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</si>
  <si>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</si>
  <si>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</si>
  <si>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</si>
  <si>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</si>
  <si>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</si>
  <si>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</si>
  <si>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OEDSPX</t>
  </si>
  <si>
    <t xml:space="preserve">PERHYD</t>
  </si>
  <si>
    <t xml:space="preserve">LEMMIN</t>
  </si>
  <si>
    <t xml:space="preserve">MELSPX</t>
  </si>
  <si>
    <t xml:space="preserve">PHAARU</t>
  </si>
  <si>
    <t xml:space="preserve">LEMMIT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</si>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</sst>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42216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8.2</v>
      </c>
      <c r="N5" s="48"/>
      <c r="O5" s="49" t="s">
        <v>16</v>
      </c>
      <c r="P5" s="50" t="n">
        <v>8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3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4</v>
      </c>
      <c r="C7" s="66" t="n">
        <v>96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0.00999999977648258</v>
      </c>
      <c r="C9" s="66" t="n">
        <v>0.200000002980232</v>
      </c>
      <c r="D9" s="82"/>
      <c r="E9" s="82"/>
      <c r="F9" s="83" t="n">
        <f aca="false">($B9*$B$7+$C9*$C$7)/100</f>
        <v>0.192400002852082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0.0471428986638784</v>
      </c>
      <c r="C20" s="155" t="n">
        <f aca="false">SUM(C23:C62)</f>
        <v>0.27000000141561</v>
      </c>
      <c r="D20" s="156"/>
      <c r="E20" s="157" t="s">
        <v>54</v>
      </c>
      <c r="F20" s="158" t="n">
        <f aca="false">($B20*$B$7+$C20*$C$7)/100</f>
        <v>0.261085717305541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0.00188571594655514</v>
      </c>
      <c r="C21" s="166" t="n">
        <f aca="false">C20*C7/100</f>
        <v>0.259200001358986</v>
      </c>
      <c r="D21" s="167" t="s">
        <v>57</v>
      </c>
      <c r="E21" s="168"/>
      <c r="F21" s="169" t="n">
        <f aca="false">B21+C21</f>
        <v>0.261085717305541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0.0271428991109133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0.0106857157498598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0.00959999978542328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PERHYD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16</v>
      </c>
      <c r="B26" s="211" t="n">
        <v>0</v>
      </c>
      <c r="C26" s="212" t="n">
        <v>0.200000002980232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0.192000002861023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NOSSPX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0.00959999978542328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LEMMIN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0.00959999978542328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0.00959999978542328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LEMMIT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0.261085717305541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l'Aumance</v>
      </c>
      <c r="B84" s="175" t="str">
        <f aca="false">C3</f>
        <v>AUMANCE À HERISSON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0.261085717305541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87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88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89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90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91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92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93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94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