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40500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<sst xmlns="http://schemas.openxmlformats.org/spreadsheetml/2006/main" count="614" uniqueCount="130">
  <si>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</si>
  <si>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</si>
  <si>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</si>
  <si>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</si>
  <si>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</si>
  <si>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</si>
  <si>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</si>
  <si>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</si>
  <si>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Ophélie JULIEN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</si>
  <si>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</si>
  <si>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</si>
  <si>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</si>
  <si>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</si>
  <si>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04405000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</si>
  <si>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</si>
  <si>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</si>
  <si>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</si>
  <si>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FOLETIER</t>
  </si>
  <si>
    <t xml:space="preserve">NOM_PRELEV_DETERM</t>
  </si>
  <si>
    <t xml:space="preserve">AQUABIO</t>
  </si>
  <si>
    <t xml:space="preserve">LB_STATION</t>
  </si>
  <si>
    <t xml:space="preserve">RAU DE FOLETIER A MONISTROL SUR LOIRE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</si>
  <si>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</si>
  <si>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</si>
  <si>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</si>
  <si>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</si>
  <si>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IBMR189-03635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</si>
  <si>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</si>
  <si>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</si>
  <si>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</si>
  <si>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</si>
  <si>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</si>
  <si>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</si>
  <si>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</si>
  <si>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</si>
  <si>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</si>
  <si>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</si>
  <si>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</si>
  <si>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</si>
  <si>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</si>
  <si>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</si>
  <si>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</si>
  <si>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</si>
  <si>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</si>
  <si>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</si>
  <si>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</si>
  <si>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</si>
  <si>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</si>
  <si>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</si>
  <si>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</si>
  <si>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</si>
  <si>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</si>
  <si>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</si>
  <si>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</si>
  <si>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</si>
  <si>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</si>
  <si>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</si>
  <si>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</si>
  <si>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</si>
  <si>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</si>
  <si>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</si>
  <si>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</si>
  <si>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Absent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</si>
  <si>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</si>
  <si>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</si>
  <si>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</si>
  <si>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</si>
  <si>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</si>
  <si>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</si>
  <si>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</si>
  <si>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</si>
  <si>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</si>
  <si>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</si>
  <si>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</si>
  <si>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</si>
  <si>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</si>
  <si>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</si>
  <si>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</si>
  <si>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</si>
  <si>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</si>
  <si>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</si>
  <si>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</si>
  <si>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</si>
  <si>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</si>
  <si>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</si>
  <si>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</si>
  <si>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</si>
  <si>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</si>
  <si>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</si>
  <si>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</si>
  <si>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</si>
  <si>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</si>
  <si>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</si>
  <si>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</si>
  <si>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</si>
  <si>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</si>
  <si>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</si>
  <si>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</si>
  <si>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</si>
  <si>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</si>
  <si>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</si>
  <si>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</si>
  <si>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</si>
  <si>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</si>
  <si>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</si>
  <si>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</si>
  <si>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</si>
  <si>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</si>
  <si>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</si>
  <si>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</si>
  <si>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</si>
  <si>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</si>
  <si>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</si>
  <si>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</si>
  <si>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HILSPX</t>
  </si>
  <si>
    <t xml:space="preserve">-</t>
  </si>
  <si>
    <t xml:space="preserve">CLASPX</t>
  </si>
  <si>
    <t xml:space="preserve">LEORIP</t>
  </si>
  <si>
    <t xml:space="preserve">NEWCOD</t>
  </si>
  <si>
    <t xml:space="preserve">Cyanophyceae</t>
  </si>
  <si>
    <t xml:space="preserve">FISCRA</t>
  </si>
  <si>
    <t xml:space="preserve">GOPSPX</t>
  </si>
  <si>
    <t xml:space="preserve">OEDSPX</t>
  </si>
  <si>
    <t xml:space="preserve">LEASPX</t>
  </si>
  <si>
    <t xml:space="preserve">PAASPX</t>
  </si>
  <si>
    <t xml:space="preserve">CHIPOL</t>
  </si>
  <si>
    <t xml:space="preserve">AUDSPX</t>
  </si>
  <si>
    <t xml:space="preserve">HYAFLU</t>
  </si>
  <si>
    <t xml:space="preserve">FONANT</t>
  </si>
  <si>
    <t xml:space="preserve">RHYRIP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</si>
</sst>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/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789740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43283</v>
      </c>
      <c r="D11" s="20" t="s">
        <v>24</v>
      </c>
      <c r="E11" s="23" t="n">
        <v>6468014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789663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6468097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789740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6468014</v>
      </c>
    </row>
    <row r="19" customFormat="false" ht="15" hidden="false" customHeight="false" outlineLevel="0" collapsed="false">
      <c r="A19" s="26" t="s">
        <v>37</v>
      </c>
      <c r="B19" s="32" t="n">
        <v>453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4.4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65</v>
      </c>
      <c r="D35" s="45" t="s">
        <v>55</v>
      </c>
      <c r="E35" s="46" t="n">
        <v>35</v>
      </c>
    </row>
    <row r="36" s="49" customFormat="true" ht="15" hidden="false" customHeight="true" outlineLevel="0" collapsed="false">
      <c r="A36" s="47" t="s">
        <v>56</v>
      </c>
      <c r="B36" s="27" t="n">
        <v>66</v>
      </c>
      <c r="C36" s="43"/>
      <c r="D36" s="48" t="s">
        <v>57</v>
      </c>
      <c r="E36" s="27" t="n">
        <v>34</v>
      </c>
    </row>
    <row r="37" s="49" customFormat="true" ht="15" hidden="false" customHeight="true" outlineLevel="0" collapsed="false">
      <c r="A37" s="47" t="s">
        <v>58</v>
      </c>
      <c r="B37" s="27" t="n">
        <v>4.40000009536743</v>
      </c>
      <c r="C37" s="43"/>
      <c r="D37" s="48" t="s">
        <v>59</v>
      </c>
      <c r="E37" s="27" t="n">
        <v>4.59999990463257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4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4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2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1</v>
      </c>
      <c r="C59" s="43"/>
      <c r="D59" s="20" t="s">
        <v>79</v>
      </c>
      <c r="E59" s="54" t="n">
        <v>1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1</v>
      </c>
    </row>
    <row r="66" s="11" customFormat="true" ht="15" hidden="false" customHeight="false" outlineLevel="0" collapsed="false">
      <c r="A66" s="26" t="s">
        <v>84</v>
      </c>
      <c r="B66" s="54" t="n">
        <v>0</v>
      </c>
      <c r="C66" s="43"/>
      <c r="D66" s="20" t="s">
        <v>84</v>
      </c>
      <c r="E66" s="54" t="n">
        <v>4</v>
      </c>
    </row>
    <row r="67" s="11" customFormat="true" ht="15" hidden="false" customHeight="false" outlineLevel="0" collapsed="false">
      <c r="A67" s="26" t="s">
        <v>85</v>
      </c>
      <c r="B67" s="54" t="n">
        <v>2</v>
      </c>
      <c r="C67" s="43"/>
      <c r="D67" s="20" t="s">
        <v>85</v>
      </c>
      <c r="E67" s="54" t="n">
        <v>4</v>
      </c>
    </row>
    <row r="68" s="11" customFormat="true" ht="15" hidden="false" customHeight="false" outlineLevel="0" collapsed="false">
      <c r="A68" s="26" t="s">
        <v>86</v>
      </c>
      <c r="B68" s="54" t="n">
        <v>5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1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3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4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4</v>
      </c>
      <c r="C76" s="43"/>
      <c r="D76" s="20" t="s">
        <v>92</v>
      </c>
      <c r="E76" s="54" t="n">
        <v>4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4</v>
      </c>
      <c r="C83" s="43"/>
      <c r="D83" s="20" t="s">
        <v>97</v>
      </c>
      <c r="E83" s="54" t="n">
        <v>3</v>
      </c>
    </row>
    <row r="84" s="11" customFormat="true" ht="15" hidden="false" customHeight="false" outlineLevel="0" collapsed="false">
      <c r="A84" s="26" t="s">
        <v>98</v>
      </c>
      <c r="B84" s="54" t="n">
        <v>4</v>
      </c>
      <c r="C84" s="43"/>
      <c r="D84" s="20" t="s">
        <v>98</v>
      </c>
      <c r="E84" s="54" t="n">
        <v>3</v>
      </c>
    </row>
    <row r="85" s="11" customFormat="true" ht="15" hidden="false" customHeight="false" outlineLevel="0" collapsed="false">
      <c r="A85" s="26" t="s">
        <v>99</v>
      </c>
      <c r="B85" s="54" t="n">
        <v>3</v>
      </c>
      <c r="C85" s="43"/>
      <c r="D85" s="20" t="s">
        <v>99</v>
      </c>
      <c r="E85" s="54" t="n">
        <v>4</v>
      </c>
    </row>
    <row r="86" s="11" customFormat="true" ht="15" hidden="false" customHeight="false" outlineLevel="0" collapsed="false">
      <c r="A86" s="26" t="s">
        <v>100</v>
      </c>
      <c r="B86" s="54" t="n">
        <v>2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0.00999999977648258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str">
        <f aca="false">IF(A100="NEWCOD",IF(ISBLANK(G100),"renseigner le champ 'Nouveau taxon'",G100),VLOOKUP(A100,,2,FALSE()))</f>
        <v>Cyanophyceae</v>
      </c>
      <c r="C100" s="72" t="n">
        <f aca="false">IF(A100="NEWCOD",IF(ISBLANK(H100),"NoCod",H100),VLOOKUP(A100,,4,FALSE()))</f>
        <v>1099</v>
      </c>
      <c r="D100" s="73" t="n">
        <v>0.00999999977648258</v>
      </c>
      <c r="E100" s="74" t="n">
        <v>0.00999999977648258</v>
      </c>
      <c r="F100" s="74" t="s">
        <v>115</v>
      </c>
      <c r="G100" s="77" t="s">
        <v>119</v>
      </c>
      <c r="H100" s="78" t="n">
        <v>1099</v>
      </c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0.00999999977648258</v>
      </c>
      <c r="E105" s="74" t="n">
        <v>0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125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0.00999999977648258</v>
      </c>
      <c r="E106" s="74" t="n">
        <v>0.00999999977648258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 t="s">
        <v>126</v>
      </c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 t="n">
        <v>0.00999999977648258</v>
      </c>
      <c r="E107" s="74" t="n">
        <v>0.00999999977648258</v>
      </c>
      <c r="F107" s="74" t="s">
        <v>115</v>
      </c>
      <c r="G107" s="77"/>
      <c r="H107" s="78"/>
    </row>
    <row r="108" customFormat="false" ht="15" hidden="false" customHeight="false" outlineLevel="0" collapsed="false">
      <c r="A108" s="70" t="s">
        <v>127</v>
      </c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 t="n">
        <v>0.100000001490116</v>
      </c>
      <c r="E108" s="74" t="n">
        <v>0</v>
      </c>
      <c r="F108" s="74" t="s">
        <v>115</v>
      </c>
      <c r="G108" s="77"/>
      <c r="H108" s="78"/>
    </row>
    <row r="109" customFormat="false" ht="15" hidden="false" customHeight="false" outlineLevel="0" collapsed="false">
      <c r="A109" s="70" t="s">
        <v>128</v>
      </c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 t="n">
        <v>0.200000002980232</v>
      </c>
      <c r="E109" s="74" t="n">
        <v>0.00999999977648258</v>
      </c>
      <c r="F109" s="74" t="s">
        <v>115</v>
      </c>
      <c r="G109" s="77"/>
      <c r="H109" s="78"/>
    </row>
    <row r="110" customFormat="false" ht="15" hidden="false" customHeight="false" outlineLevel="0" collapsed="false">
      <c r="A110" s="70" t="s">
        <v>129</v>
      </c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 t="n">
        <v>0.400000005960465</v>
      </c>
      <c r="E110" s="74" t="n">
        <v>0.00999999977648258</v>
      </c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'[8]ref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2024-04-25T02:13:13Z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