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<sst xmlns="http://schemas.openxmlformats.org/spreadsheetml/2006/main" count="614" uniqueCount="130">
  <si>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</si>
  <si>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</si>
  <si>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</si>
  <si>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</si>
  <si>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</si>
  <si>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</si>
  <si>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</si>
  <si>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</si>
  <si>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</si>
  <si>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</si>
  <si>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</si>
  <si>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</si>
  <si>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</si>
  <si>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04405000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</si>
  <si>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</si>
  <si>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</si>
  <si>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</si>
  <si>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FOLETIER</t>
  </si>
  <si>
    <t xml:space="preserve">NOM_PRELEV_DETERM</t>
  </si>
  <si>
    <t xml:space="preserve">AQUABIO</t>
  </si>
  <si>
    <t xml:space="preserve">LB_STATION</t>
  </si>
  <si>
    <t xml:space="preserve">RAU DE FOLETIER A MONISTROL SUR LOIRE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</si>
  <si>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</si>
  <si>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</si>
  <si>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</si>
  <si>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</si>
  <si>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</si>
  <si>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</si>
  <si>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</si>
  <si>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</si>
  <si>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</si>
  <si>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</si>
  <si>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</si>
  <si>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</si>
  <si>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</si>
  <si>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</si>
  <si>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</si>
  <si>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</si>
  <si>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</si>
  <si>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</si>
  <si>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</si>
  <si>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</si>
  <si>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</si>
  <si>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</si>
  <si>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</si>
  <si>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</si>
  <si>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</si>
  <si>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</si>
  <si>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</si>
  <si>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</si>
  <si>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</si>
  <si>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</si>
  <si>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</si>
  <si>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</si>
  <si>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</si>
  <si>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</si>
  <si>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</si>
  <si>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</si>
  <si>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</si>
  <si>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</si>
  <si>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</si>
  <si>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</si>
  <si>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</si>
  <si>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</si>
  <si>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</si>
  <si>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</si>
  <si>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</si>
  <si>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</si>
  <si>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</si>
  <si>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</si>
  <si>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</si>
  <si>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</si>
  <si>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</si>
  <si>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</si>
  <si>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</si>
  <si>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</si>
  <si>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</si>
  <si>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</si>
  <si>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</si>
  <si>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</si>
  <si>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</si>
  <si>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</si>
  <si>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</si>
  <si>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</si>
  <si>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</si>
  <si>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</si>
  <si>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</si>
  <si>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</si>
  <si>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</si>
  <si>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</si>
  <si>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</si>
  <si>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</si>
  <si>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</si>
  <si>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</si>
  <si>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</si>
  <si>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</si>
  <si>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</si>
  <si>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</si>
  <si>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</si>
  <si>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</si>
  <si>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</si>
  <si>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</si>
  <si>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</si>
  <si>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</si>
  <si>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</si>
  <si>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</si>
  <si>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</si>
  <si>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</si>
  <si>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</si>
  <si>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</si>
  <si>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</si>
  <si>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</si>
  <si>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</si>
  <si>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</si>
  <si>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HILSPX</t>
  </si>
  <si>
    <t xml:space="preserve">-</t>
  </si>
  <si>
    <t xml:space="preserve">CLASPX</t>
  </si>
  <si>
    <t xml:space="preserve">LEORIP</t>
  </si>
  <si>
    <t xml:space="preserve">NEWCOD</t>
  </si>
  <si>
    <t xml:space="preserve">Cyanophyceae</t>
  </si>
  <si>
    <t xml:space="preserve">FISCRA</t>
  </si>
  <si>
    <t xml:space="preserve">GOPSPX</t>
  </si>
  <si>
    <t xml:space="preserve">OEDSPX</t>
  </si>
  <si>
    <t xml:space="preserve">LEASPX</t>
  </si>
  <si>
    <t xml:space="preserve">PAASPX</t>
  </si>
  <si>
    <t xml:space="preserve">CHIPOL</t>
  </si>
  <si>
    <t xml:space="preserve">AUDSPX</t>
  </si>
  <si>
    <t xml:space="preserve">HYAFLU</t>
  </si>
  <si>
    <t xml:space="preserve">FONANT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</si>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</sst>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789740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43283</v>
      </c>
      <c r="D11" s="20" t="s">
        <v>24</v>
      </c>
      <c r="E11" s="23" t="n">
        <v>6468014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789663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6468097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789740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6468014</v>
      </c>
    </row>
    <row r="19" customFormat="false" ht="15" hidden="false" customHeight="false" outlineLevel="0" collapsed="false">
      <c r="A19" s="26" t="s">
        <v>37</v>
      </c>
      <c r="B19" s="32" t="n">
        <v>453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65</v>
      </c>
      <c r="D35" s="45" t="s">
        <v>55</v>
      </c>
      <c r="E35" s="46" t="n">
        <v>35</v>
      </c>
    </row>
    <row r="36" s="49" customFormat="true" ht="15" hidden="false" customHeight="true" outlineLevel="0" collapsed="false">
      <c r="A36" s="47" t="s">
        <v>56</v>
      </c>
      <c r="B36" s="27" t="n">
        <v>66</v>
      </c>
      <c r="C36" s="43"/>
      <c r="D36" s="48" t="s">
        <v>57</v>
      </c>
      <c r="E36" s="27" t="n">
        <v>34</v>
      </c>
    </row>
    <row r="37" s="49" customFormat="true" ht="15" hidden="false" customHeight="true" outlineLevel="0" collapsed="false">
      <c r="A37" s="47" t="s">
        <v>58</v>
      </c>
      <c r="B37" s="27" t="n">
        <v>4.40000009536743</v>
      </c>
      <c r="C37" s="43"/>
      <c r="D37" s="48" t="s">
        <v>59</v>
      </c>
      <c r="E37" s="27" t="n">
        <v>4.59999990463257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str">
        <f aca="false">IF(A100="NEWCOD",IF(ISBLANK(G100),"renseigner le champ 'Nouveau taxon'",G100),VLOOKUP(A100,,2,FALSE()))</f>
        <v>Cyanophyceae</v>
      </c>
      <c r="C100" s="72" t="n">
        <f aca="false">IF(A100="NEWCOD",IF(ISBLANK(H100),"NoCod",H100),VLOOKUP(A100,,4,FALSE()))</f>
        <v>1099</v>
      </c>
      <c r="D100" s="73" t="n">
        <v>0.00999999977648258</v>
      </c>
      <c r="E100" s="74" t="n">
        <v>0.00999999977648258</v>
      </c>
      <c r="F100" s="74" t="s">
        <v>115</v>
      </c>
      <c r="G100" s="77" t="s">
        <v>119</v>
      </c>
      <c r="H100" s="78" t="n">
        <v>1099</v>
      </c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0.100000001490116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0.200000002980232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0.400000005960465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